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vanni\Documents\UNIVERSITA'\QUEENS\THESIS\Giovanni\Experiments\BUCKETS\Excel\"/>
    </mc:Choice>
  </mc:AlternateContent>
  <xr:revisionPtr revIDLastSave="0" documentId="13_ncr:1_{15E31696-D92D-42C4-87A7-52A2028F7706}" xr6:coauthVersionLast="44" xr6:coauthVersionMax="44" xr10:uidLastSave="{00000000-0000-0000-0000-000000000000}"/>
  <bookViews>
    <workbookView xWindow="-120" yWindow="-120" windowWidth="20730" windowHeight="11160" tabRatio="689" activeTab="2" xr2:uid="{00000000-000D-0000-FFFF-FFFF00000000}"/>
  </bookViews>
  <sheets>
    <sheet name="Channel 1" sheetId="16" r:id="rId1"/>
    <sheet name="Channel 2" sheetId="57" r:id="rId2"/>
    <sheet name="Channel 3" sheetId="58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6" i="16" l="1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  <c r="J26" i="16" s="1"/>
  <c r="J27" i="16" s="1"/>
  <c r="J28" i="16" s="1"/>
  <c r="J29" i="16" s="1"/>
  <c r="J30" i="16" s="1"/>
  <c r="J31" i="16" s="1"/>
  <c r="J32" i="16" s="1"/>
  <c r="J33" i="16" s="1"/>
  <c r="J34" i="16" s="1"/>
  <c r="J35" i="16" s="1"/>
  <c r="J36" i="16" s="1"/>
  <c r="J37" i="16" s="1"/>
  <c r="J38" i="16" s="1"/>
  <c r="J39" i="16" s="1"/>
  <c r="J40" i="16" s="1"/>
  <c r="J41" i="16" s="1"/>
  <c r="J42" i="16" s="1"/>
  <c r="J43" i="16" s="1"/>
  <c r="J44" i="16" s="1"/>
  <c r="J45" i="16" s="1"/>
  <c r="J46" i="16" s="1"/>
  <c r="J47" i="16" s="1"/>
  <c r="J48" i="16" s="1"/>
  <c r="J49" i="16" s="1"/>
  <c r="J50" i="16" s="1"/>
  <c r="J51" i="16" s="1"/>
  <c r="J52" i="16" s="1"/>
  <c r="J53" i="16" s="1"/>
  <c r="J54" i="16" s="1"/>
  <c r="J55" i="16" s="1"/>
  <c r="J56" i="16" s="1"/>
  <c r="J57" i="16" s="1"/>
  <c r="J58" i="16" s="1"/>
  <c r="J59" i="16" s="1"/>
  <c r="J60" i="16" s="1"/>
  <c r="J61" i="16" s="1"/>
  <c r="J62" i="16" s="1"/>
  <c r="J63" i="16" s="1"/>
  <c r="J64" i="16" s="1"/>
  <c r="J65" i="16" s="1"/>
  <c r="J66" i="16" s="1"/>
  <c r="J67" i="16" s="1"/>
  <c r="J68" i="16" s="1"/>
  <c r="J69" i="16" s="1"/>
  <c r="J70" i="16" s="1"/>
  <c r="J71" i="16" s="1"/>
  <c r="J72" i="16" s="1"/>
  <c r="J73" i="16" s="1"/>
  <c r="J74" i="16" s="1"/>
  <c r="J75" i="16" s="1"/>
  <c r="J76" i="16" s="1"/>
  <c r="J77" i="16" s="1"/>
  <c r="J78" i="16" s="1"/>
  <c r="J79" i="16" s="1"/>
  <c r="J80" i="16" s="1"/>
  <c r="J81" i="16" s="1"/>
  <c r="J82" i="16" s="1"/>
  <c r="J83" i="16" s="1"/>
  <c r="J84" i="16" s="1"/>
  <c r="J85" i="16" s="1"/>
  <c r="J86" i="16" s="1"/>
  <c r="J87" i="16" s="1"/>
  <c r="J88" i="16" s="1"/>
  <c r="J89" i="16" s="1"/>
  <c r="J90" i="16" s="1"/>
  <c r="J91" i="16" s="1"/>
  <c r="J92" i="16" s="1"/>
  <c r="J93" i="16" s="1"/>
  <c r="J94" i="16" s="1"/>
  <c r="J95" i="16" s="1"/>
  <c r="J96" i="16" s="1"/>
  <c r="J97" i="16" s="1"/>
  <c r="J98" i="16" s="1"/>
  <c r="J99" i="16" s="1"/>
  <c r="J100" i="16" s="1"/>
  <c r="J101" i="16" s="1"/>
  <c r="J102" i="16" s="1"/>
  <c r="J103" i="16" s="1"/>
  <c r="J104" i="16" s="1"/>
  <c r="J105" i="16" s="1"/>
  <c r="J106" i="16" s="1"/>
  <c r="J107" i="16" s="1"/>
  <c r="J108" i="16" s="1"/>
  <c r="J109" i="16" s="1"/>
  <c r="J110" i="16" s="1"/>
  <c r="J111" i="16" s="1"/>
  <c r="J112" i="16" s="1"/>
  <c r="J113" i="16" s="1"/>
  <c r="J114" i="16" s="1"/>
  <c r="J115" i="16" s="1"/>
  <c r="J116" i="16" s="1"/>
  <c r="J117" i="16" s="1"/>
  <c r="J118" i="16" s="1"/>
  <c r="J119" i="16" s="1"/>
  <c r="J120" i="16" s="1"/>
  <c r="J121" i="16" s="1"/>
  <c r="J122" i="16" s="1"/>
  <c r="J123" i="16" s="1"/>
  <c r="J124" i="16" s="1"/>
  <c r="J125" i="16" s="1"/>
  <c r="J126" i="16" s="1"/>
  <c r="J127" i="16" s="1"/>
  <c r="J128" i="16" s="1"/>
  <c r="J129" i="16" s="1"/>
  <c r="J130" i="16" s="1"/>
  <c r="J131" i="16" s="1"/>
  <c r="J132" i="16" s="1"/>
  <c r="J133" i="16" s="1"/>
  <c r="J134" i="16" s="1"/>
  <c r="J135" i="16" s="1"/>
  <c r="J136" i="16" s="1"/>
  <c r="J137" i="16" s="1"/>
  <c r="J138" i="16" s="1"/>
  <c r="J139" i="16" s="1"/>
  <c r="J140" i="16" s="1"/>
  <c r="J141" i="16" s="1"/>
  <c r="J142" i="16" s="1"/>
  <c r="J143" i="16" s="1"/>
  <c r="J144" i="16" s="1"/>
  <c r="J145" i="16" s="1"/>
  <c r="J146" i="16" s="1"/>
  <c r="J147" i="16" s="1"/>
  <c r="J148" i="16" s="1"/>
  <c r="J149" i="16" s="1"/>
  <c r="J150" i="16" s="1"/>
  <c r="J151" i="16" s="1"/>
  <c r="J152" i="16" s="1"/>
  <c r="J153" i="16" s="1"/>
  <c r="J154" i="16" s="1"/>
  <c r="J155" i="16" s="1"/>
  <c r="D5" i="16"/>
  <c r="E5" i="16" s="1"/>
  <c r="B2" i="16"/>
  <c r="D21" i="16" s="1"/>
  <c r="E21" i="16" s="1"/>
  <c r="B2" i="57"/>
  <c r="F21" i="16" l="1"/>
  <c r="N21" i="16" s="1"/>
  <c r="O21" i="16" s="1"/>
  <c r="F5" i="16"/>
  <c r="N5" i="16" s="1"/>
  <c r="O5" i="16" s="1"/>
  <c r="D6" i="16"/>
  <c r="E6" i="16" s="1"/>
  <c r="D9" i="16"/>
  <c r="E9" i="16" s="1"/>
  <c r="D13" i="16"/>
  <c r="E13" i="16" s="1"/>
  <c r="D16" i="16"/>
  <c r="E16" i="16" s="1"/>
  <c r="D19" i="16"/>
  <c r="E19" i="16" s="1"/>
  <c r="D10" i="16"/>
  <c r="E10" i="16" s="1"/>
  <c r="D12" i="16"/>
  <c r="E12" i="16" s="1"/>
  <c r="D15" i="16"/>
  <c r="E15" i="16" s="1"/>
  <c r="D7" i="16"/>
  <c r="E7" i="16" s="1"/>
  <c r="D11" i="16"/>
  <c r="E11" i="16" s="1"/>
  <c r="D155" i="16"/>
  <c r="E155" i="16" s="1"/>
  <c r="D151" i="16"/>
  <c r="E151" i="16" s="1"/>
  <c r="D147" i="16"/>
  <c r="E147" i="16" s="1"/>
  <c r="D143" i="16"/>
  <c r="E143" i="16" s="1"/>
  <c r="D153" i="16"/>
  <c r="E153" i="16" s="1"/>
  <c r="D149" i="16"/>
  <c r="E149" i="16" s="1"/>
  <c r="D145" i="16"/>
  <c r="E145" i="16" s="1"/>
  <c r="D141" i="16"/>
  <c r="E141" i="16" s="1"/>
  <c r="D137" i="16"/>
  <c r="E137" i="16" s="1"/>
  <c r="D133" i="16"/>
  <c r="E133" i="16" s="1"/>
  <c r="D129" i="16"/>
  <c r="E129" i="16" s="1"/>
  <c r="D125" i="16"/>
  <c r="E125" i="16" s="1"/>
  <c r="D121" i="16"/>
  <c r="E121" i="16" s="1"/>
  <c r="D152" i="16"/>
  <c r="E152" i="16" s="1"/>
  <c r="D148" i="16"/>
  <c r="E148" i="16" s="1"/>
  <c r="D144" i="16"/>
  <c r="E144" i="16" s="1"/>
  <c r="D140" i="16"/>
  <c r="E140" i="16" s="1"/>
  <c r="D136" i="16"/>
  <c r="E136" i="16" s="1"/>
  <c r="D132" i="16"/>
  <c r="E132" i="16" s="1"/>
  <c r="D128" i="16"/>
  <c r="E128" i="16" s="1"/>
  <c r="D124" i="16"/>
  <c r="E124" i="16" s="1"/>
  <c r="D120" i="16"/>
  <c r="E120" i="16" s="1"/>
  <c r="D150" i="16"/>
  <c r="E150" i="16" s="1"/>
  <c r="D135" i="16"/>
  <c r="E135" i="16" s="1"/>
  <c r="D127" i="16"/>
  <c r="E127" i="16" s="1"/>
  <c r="D119" i="16"/>
  <c r="E119" i="16" s="1"/>
  <c r="D115" i="16"/>
  <c r="E115" i="16" s="1"/>
  <c r="D111" i="16"/>
  <c r="E111" i="16" s="1"/>
  <c r="D107" i="16"/>
  <c r="E107" i="16" s="1"/>
  <c r="D103" i="16"/>
  <c r="E103" i="16" s="1"/>
  <c r="D99" i="16"/>
  <c r="E99" i="16" s="1"/>
  <c r="D146" i="16"/>
  <c r="E146" i="16" s="1"/>
  <c r="D134" i="16"/>
  <c r="E134" i="16" s="1"/>
  <c r="D126" i="16"/>
  <c r="E126" i="16" s="1"/>
  <c r="D118" i="16"/>
  <c r="E118" i="16" s="1"/>
  <c r="D114" i="16"/>
  <c r="E114" i="16" s="1"/>
  <c r="D110" i="16"/>
  <c r="E110" i="16" s="1"/>
  <c r="D106" i="16"/>
  <c r="E106" i="16" s="1"/>
  <c r="D102" i="16"/>
  <c r="E102" i="16" s="1"/>
  <c r="D98" i="16"/>
  <c r="E98" i="16" s="1"/>
  <c r="D142" i="16"/>
  <c r="E142" i="16" s="1"/>
  <c r="D139" i="16"/>
  <c r="E139" i="16" s="1"/>
  <c r="D131" i="16"/>
  <c r="E131" i="16" s="1"/>
  <c r="D123" i="16"/>
  <c r="E123" i="16" s="1"/>
  <c r="D117" i="16"/>
  <c r="E117" i="16" s="1"/>
  <c r="D113" i="16"/>
  <c r="E113" i="16" s="1"/>
  <c r="D109" i="16"/>
  <c r="E109" i="16" s="1"/>
  <c r="D105" i="16"/>
  <c r="E105" i="16" s="1"/>
  <c r="D101" i="16"/>
  <c r="E101" i="16" s="1"/>
  <c r="D154" i="16"/>
  <c r="E154" i="16" s="1"/>
  <c r="D138" i="16"/>
  <c r="E138" i="16" s="1"/>
  <c r="D130" i="16"/>
  <c r="E130" i="16" s="1"/>
  <c r="D122" i="16"/>
  <c r="E122" i="16" s="1"/>
  <c r="D116" i="16"/>
  <c r="E116" i="16" s="1"/>
  <c r="D112" i="16"/>
  <c r="E112" i="16" s="1"/>
  <c r="D108" i="16"/>
  <c r="E108" i="16" s="1"/>
  <c r="D104" i="16"/>
  <c r="E104" i="16" s="1"/>
  <c r="D100" i="16"/>
  <c r="E100" i="16" s="1"/>
  <c r="D97" i="16"/>
  <c r="E97" i="16" s="1"/>
  <c r="D95" i="16"/>
  <c r="E95" i="16" s="1"/>
  <c r="D91" i="16"/>
  <c r="E91" i="16" s="1"/>
  <c r="D87" i="16"/>
  <c r="E87" i="16" s="1"/>
  <c r="D83" i="16"/>
  <c r="E83" i="16" s="1"/>
  <c r="D79" i="16"/>
  <c r="E79" i="16" s="1"/>
  <c r="D75" i="16"/>
  <c r="E75" i="16" s="1"/>
  <c r="D71" i="16"/>
  <c r="E71" i="16" s="1"/>
  <c r="D67" i="16"/>
  <c r="E67" i="16" s="1"/>
  <c r="D63" i="16"/>
  <c r="E63" i="16" s="1"/>
  <c r="D96" i="16"/>
  <c r="E96" i="16" s="1"/>
  <c r="D94" i="16"/>
  <c r="E94" i="16" s="1"/>
  <c r="D90" i="16"/>
  <c r="E90" i="16" s="1"/>
  <c r="D86" i="16"/>
  <c r="E86" i="16" s="1"/>
  <c r="D82" i="16"/>
  <c r="E82" i="16" s="1"/>
  <c r="D78" i="16"/>
  <c r="E78" i="16" s="1"/>
  <c r="D74" i="16"/>
  <c r="E74" i="16" s="1"/>
  <c r="D70" i="16"/>
  <c r="E70" i="16" s="1"/>
  <c r="D66" i="16"/>
  <c r="E66" i="16" s="1"/>
  <c r="D62" i="16"/>
  <c r="E62" i="16" s="1"/>
  <c r="D93" i="16"/>
  <c r="E93" i="16" s="1"/>
  <c r="D89" i="16"/>
  <c r="E89" i="16" s="1"/>
  <c r="D85" i="16"/>
  <c r="E85" i="16" s="1"/>
  <c r="D81" i="16"/>
  <c r="E81" i="16" s="1"/>
  <c r="D77" i="16"/>
  <c r="E77" i="16" s="1"/>
  <c r="D73" i="16"/>
  <c r="E73" i="16" s="1"/>
  <c r="D69" i="16"/>
  <c r="E69" i="16" s="1"/>
  <c r="D65" i="16"/>
  <c r="E65" i="16" s="1"/>
  <c r="D61" i="16"/>
  <c r="E61" i="16" s="1"/>
  <c r="D92" i="16"/>
  <c r="E92" i="16" s="1"/>
  <c r="D88" i="16"/>
  <c r="E88" i="16" s="1"/>
  <c r="D84" i="16"/>
  <c r="E84" i="16" s="1"/>
  <c r="D80" i="16"/>
  <c r="E80" i="16" s="1"/>
  <c r="D76" i="16"/>
  <c r="E76" i="16" s="1"/>
  <c r="D72" i="16"/>
  <c r="E72" i="16" s="1"/>
  <c r="D68" i="16"/>
  <c r="E68" i="16" s="1"/>
  <c r="D64" i="16"/>
  <c r="E64" i="16" s="1"/>
  <c r="D60" i="16"/>
  <c r="E60" i="16" s="1"/>
  <c r="D58" i="16"/>
  <c r="E58" i="16" s="1"/>
  <c r="D54" i="16"/>
  <c r="E54" i="16" s="1"/>
  <c r="D50" i="16"/>
  <c r="E50" i="16" s="1"/>
  <c r="D46" i="16"/>
  <c r="E46" i="16" s="1"/>
  <c r="D42" i="16"/>
  <c r="E42" i="16" s="1"/>
  <c r="D38" i="16"/>
  <c r="E38" i="16" s="1"/>
  <c r="D34" i="16"/>
  <c r="E34" i="16" s="1"/>
  <c r="D30" i="16"/>
  <c r="E30" i="16" s="1"/>
  <c r="D26" i="16"/>
  <c r="E26" i="16" s="1"/>
  <c r="D22" i="16"/>
  <c r="E22" i="16" s="1"/>
  <c r="D18" i="16"/>
  <c r="E18" i="16" s="1"/>
  <c r="D14" i="16"/>
  <c r="E14" i="16" s="1"/>
  <c r="D57" i="16"/>
  <c r="E57" i="16" s="1"/>
  <c r="D53" i="16"/>
  <c r="E53" i="16" s="1"/>
  <c r="D49" i="16"/>
  <c r="E49" i="16" s="1"/>
  <c r="D45" i="16"/>
  <c r="E45" i="16" s="1"/>
  <c r="D41" i="16"/>
  <c r="E41" i="16" s="1"/>
  <c r="D37" i="16"/>
  <c r="E37" i="16" s="1"/>
  <c r="D33" i="16"/>
  <c r="E33" i="16" s="1"/>
  <c r="D29" i="16"/>
  <c r="E29" i="16" s="1"/>
  <c r="D25" i="16"/>
  <c r="E25" i="16" s="1"/>
  <c r="D56" i="16"/>
  <c r="E56" i="16" s="1"/>
  <c r="D52" i="16"/>
  <c r="E52" i="16" s="1"/>
  <c r="D48" i="16"/>
  <c r="E48" i="16" s="1"/>
  <c r="D44" i="16"/>
  <c r="E44" i="16" s="1"/>
  <c r="D40" i="16"/>
  <c r="E40" i="16" s="1"/>
  <c r="D36" i="16"/>
  <c r="E36" i="16" s="1"/>
  <c r="D32" i="16"/>
  <c r="E32" i="16" s="1"/>
  <c r="D28" i="16"/>
  <c r="E28" i="16" s="1"/>
  <c r="D24" i="16"/>
  <c r="E24" i="16" s="1"/>
  <c r="D59" i="16"/>
  <c r="E59" i="16" s="1"/>
  <c r="D55" i="16"/>
  <c r="E55" i="16" s="1"/>
  <c r="D51" i="16"/>
  <c r="E51" i="16" s="1"/>
  <c r="D47" i="16"/>
  <c r="E47" i="16" s="1"/>
  <c r="D43" i="16"/>
  <c r="E43" i="16" s="1"/>
  <c r="D39" i="16"/>
  <c r="E39" i="16" s="1"/>
  <c r="D35" i="16"/>
  <c r="E35" i="16" s="1"/>
  <c r="D31" i="16"/>
  <c r="E31" i="16" s="1"/>
  <c r="D27" i="16"/>
  <c r="E27" i="16" s="1"/>
  <c r="D23" i="16"/>
  <c r="E23" i="16" s="1"/>
  <c r="D8" i="16"/>
  <c r="E8" i="16" s="1"/>
  <c r="D17" i="16"/>
  <c r="E17" i="16" s="1"/>
  <c r="D20" i="16"/>
  <c r="E20" i="16" s="1"/>
  <c r="J7" i="58"/>
  <c r="J8" i="58" s="1"/>
  <c r="J9" i="58" s="1"/>
  <c r="J10" i="58" s="1"/>
  <c r="J11" i="58" s="1"/>
  <c r="J12" i="58" s="1"/>
  <c r="J13" i="58" s="1"/>
  <c r="J14" i="58" s="1"/>
  <c r="J15" i="58" s="1"/>
  <c r="J16" i="58" s="1"/>
  <c r="J17" i="58" s="1"/>
  <c r="J18" i="58" s="1"/>
  <c r="J19" i="58" s="1"/>
  <c r="J20" i="58" s="1"/>
  <c r="J21" i="58" s="1"/>
  <c r="J22" i="58" s="1"/>
  <c r="J23" i="58" s="1"/>
  <c r="J24" i="58" s="1"/>
  <c r="J25" i="58" s="1"/>
  <c r="J26" i="58" s="1"/>
  <c r="J27" i="58" s="1"/>
  <c r="J28" i="58" s="1"/>
  <c r="J29" i="58" s="1"/>
  <c r="J30" i="58" s="1"/>
  <c r="J31" i="58" s="1"/>
  <c r="J32" i="58" s="1"/>
  <c r="J33" i="58" s="1"/>
  <c r="J34" i="58" s="1"/>
  <c r="J35" i="58" s="1"/>
  <c r="J6" i="58"/>
  <c r="B2" i="58"/>
  <c r="G21" i="16" l="1"/>
  <c r="F20" i="16"/>
  <c r="N20" i="16" s="1"/>
  <c r="O20" i="16" s="1"/>
  <c r="F31" i="16"/>
  <c r="N31" i="16" s="1"/>
  <c r="O31" i="16" s="1"/>
  <c r="I31" i="16"/>
  <c r="K31" i="16" s="1"/>
  <c r="F8" i="16"/>
  <c r="N8" i="16" s="1"/>
  <c r="O8" i="16" s="1"/>
  <c r="F51" i="16"/>
  <c r="N51" i="16" s="1"/>
  <c r="O51" i="16" s="1"/>
  <c r="F23" i="16"/>
  <c r="N23" i="16" s="1"/>
  <c r="O23" i="16" s="1"/>
  <c r="F39" i="16"/>
  <c r="N39" i="16" s="1"/>
  <c r="O39" i="16" s="1"/>
  <c r="F55" i="16"/>
  <c r="N55" i="16" s="1"/>
  <c r="O55" i="16" s="1"/>
  <c r="F32" i="16"/>
  <c r="N32" i="16" s="1"/>
  <c r="O32" i="16" s="1"/>
  <c r="F48" i="16"/>
  <c r="N48" i="16" s="1"/>
  <c r="O48" i="16" s="1"/>
  <c r="I48" i="16"/>
  <c r="K48" i="16" s="1"/>
  <c r="F29" i="16"/>
  <c r="N29" i="16" s="1"/>
  <c r="O29" i="16" s="1"/>
  <c r="F45" i="16"/>
  <c r="N45" i="16" s="1"/>
  <c r="O45" i="16" s="1"/>
  <c r="G14" i="16"/>
  <c r="F14" i="16"/>
  <c r="N14" i="16" s="1"/>
  <c r="O14" i="16" s="1"/>
  <c r="F30" i="16"/>
  <c r="N30" i="16" s="1"/>
  <c r="O30" i="16" s="1"/>
  <c r="F46" i="16"/>
  <c r="N46" i="16" s="1"/>
  <c r="O46" i="16" s="1"/>
  <c r="F60" i="16"/>
  <c r="N60" i="16" s="1"/>
  <c r="O60" i="16" s="1"/>
  <c r="F76" i="16"/>
  <c r="N76" i="16" s="1"/>
  <c r="O76" i="16" s="1"/>
  <c r="F92" i="16"/>
  <c r="N92" i="16" s="1"/>
  <c r="O92" i="16" s="1"/>
  <c r="F73" i="16"/>
  <c r="N73" i="16" s="1"/>
  <c r="O73" i="16" s="1"/>
  <c r="I73" i="16"/>
  <c r="K73" i="16" s="1"/>
  <c r="G73" i="16"/>
  <c r="F89" i="16"/>
  <c r="N89" i="16" s="1"/>
  <c r="O89" i="16" s="1"/>
  <c r="G70" i="16"/>
  <c r="F70" i="16"/>
  <c r="N70" i="16" s="1"/>
  <c r="O70" i="16" s="1"/>
  <c r="F86" i="16"/>
  <c r="N86" i="16" s="1"/>
  <c r="O86" i="16" s="1"/>
  <c r="F63" i="16"/>
  <c r="N63" i="16" s="1"/>
  <c r="O63" i="16" s="1"/>
  <c r="F79" i="16"/>
  <c r="N79" i="16" s="1"/>
  <c r="O79" i="16" s="1"/>
  <c r="G95" i="16"/>
  <c r="F95" i="16"/>
  <c r="N95" i="16" s="1"/>
  <c r="O95" i="16" s="1"/>
  <c r="F108" i="16"/>
  <c r="N108" i="16" s="1"/>
  <c r="O108" i="16" s="1"/>
  <c r="F130" i="16"/>
  <c r="N130" i="16" s="1"/>
  <c r="O130" i="16" s="1"/>
  <c r="F105" i="16"/>
  <c r="N105" i="16" s="1"/>
  <c r="O105" i="16" s="1"/>
  <c r="F123" i="16"/>
  <c r="N123" i="16" s="1"/>
  <c r="O123" i="16" s="1"/>
  <c r="I98" i="16"/>
  <c r="K98" i="16" s="1"/>
  <c r="G98" i="16"/>
  <c r="F98" i="16"/>
  <c r="N98" i="16" s="1"/>
  <c r="O98" i="16" s="1"/>
  <c r="F114" i="16"/>
  <c r="N114" i="16" s="1"/>
  <c r="O114" i="16" s="1"/>
  <c r="G146" i="16"/>
  <c r="F146" i="16"/>
  <c r="N146" i="16" s="1"/>
  <c r="O146" i="16" s="1"/>
  <c r="F111" i="16"/>
  <c r="N111" i="16" s="1"/>
  <c r="O111" i="16" s="1"/>
  <c r="F135" i="16"/>
  <c r="N135" i="16" s="1"/>
  <c r="O135" i="16" s="1"/>
  <c r="F128" i="16"/>
  <c r="N128" i="16" s="1"/>
  <c r="O128" i="16" s="1"/>
  <c r="F144" i="16"/>
  <c r="N144" i="16" s="1"/>
  <c r="O144" i="16" s="1"/>
  <c r="F125" i="16"/>
  <c r="N125" i="16" s="1"/>
  <c r="O125" i="16" s="1"/>
  <c r="F141" i="16"/>
  <c r="N141" i="16" s="1"/>
  <c r="O141" i="16" s="1"/>
  <c r="F143" i="16"/>
  <c r="N143" i="16" s="1"/>
  <c r="O143" i="16" s="1"/>
  <c r="F11" i="16"/>
  <c r="N11" i="16" s="1"/>
  <c r="O11" i="16" s="1"/>
  <c r="F10" i="16"/>
  <c r="N10" i="16" s="1"/>
  <c r="O10" i="16" s="1"/>
  <c r="F9" i="16"/>
  <c r="N9" i="16" s="1"/>
  <c r="O9" i="16" s="1"/>
  <c r="G5" i="16"/>
  <c r="F43" i="16"/>
  <c r="N43" i="16" s="1"/>
  <c r="O43" i="16" s="1"/>
  <c r="F59" i="16"/>
  <c r="N59" i="16" s="1"/>
  <c r="O59" i="16" s="1"/>
  <c r="F36" i="16"/>
  <c r="N36" i="16" s="1"/>
  <c r="O36" i="16" s="1"/>
  <c r="F52" i="16"/>
  <c r="N52" i="16" s="1"/>
  <c r="O52" i="16" s="1"/>
  <c r="I33" i="16"/>
  <c r="K33" i="16" s="1"/>
  <c r="F33" i="16"/>
  <c r="N33" i="16" s="1"/>
  <c r="O33" i="16" s="1"/>
  <c r="F49" i="16"/>
  <c r="N49" i="16" s="1"/>
  <c r="O49" i="16" s="1"/>
  <c r="I18" i="16"/>
  <c r="K18" i="16" s="1"/>
  <c r="F18" i="16"/>
  <c r="N18" i="16" s="1"/>
  <c r="O18" i="16" s="1"/>
  <c r="G34" i="16"/>
  <c r="F34" i="16"/>
  <c r="N34" i="16" s="1"/>
  <c r="O34" i="16" s="1"/>
  <c r="F50" i="16"/>
  <c r="N50" i="16" s="1"/>
  <c r="O50" i="16" s="1"/>
  <c r="F64" i="16"/>
  <c r="N64" i="16" s="1"/>
  <c r="O64" i="16" s="1"/>
  <c r="F80" i="16"/>
  <c r="N80" i="16" s="1"/>
  <c r="O80" i="16" s="1"/>
  <c r="F61" i="16"/>
  <c r="N61" i="16" s="1"/>
  <c r="O61" i="16" s="1"/>
  <c r="F77" i="16"/>
  <c r="N77" i="16" s="1"/>
  <c r="O77" i="16" s="1"/>
  <c r="F93" i="16"/>
  <c r="N93" i="16" s="1"/>
  <c r="O93" i="16" s="1"/>
  <c r="F74" i="16"/>
  <c r="N74" i="16" s="1"/>
  <c r="O74" i="16" s="1"/>
  <c r="G90" i="16"/>
  <c r="F90" i="16"/>
  <c r="N90" i="16" s="1"/>
  <c r="O90" i="16" s="1"/>
  <c r="F67" i="16"/>
  <c r="N67" i="16" s="1"/>
  <c r="O67" i="16" s="1"/>
  <c r="F83" i="16"/>
  <c r="N83" i="16" s="1"/>
  <c r="O83" i="16" s="1"/>
  <c r="F97" i="16"/>
  <c r="N97" i="16" s="1"/>
  <c r="O97" i="16" s="1"/>
  <c r="F112" i="16"/>
  <c r="N112" i="16" s="1"/>
  <c r="O112" i="16" s="1"/>
  <c r="F138" i="16"/>
  <c r="N138" i="16" s="1"/>
  <c r="O138" i="16" s="1"/>
  <c r="F109" i="16"/>
  <c r="N109" i="16" s="1"/>
  <c r="O109" i="16" s="1"/>
  <c r="F131" i="16"/>
  <c r="N131" i="16" s="1"/>
  <c r="O131" i="16" s="1"/>
  <c r="G131" i="16"/>
  <c r="I102" i="16"/>
  <c r="K102" i="16" s="1"/>
  <c r="F102" i="16"/>
  <c r="N102" i="16" s="1"/>
  <c r="O102" i="16" s="1"/>
  <c r="F118" i="16"/>
  <c r="N118" i="16" s="1"/>
  <c r="O118" i="16" s="1"/>
  <c r="F99" i="16"/>
  <c r="N99" i="16" s="1"/>
  <c r="O99" i="16" s="1"/>
  <c r="F115" i="16"/>
  <c r="N115" i="16" s="1"/>
  <c r="O115" i="16" s="1"/>
  <c r="F150" i="16"/>
  <c r="N150" i="16" s="1"/>
  <c r="O150" i="16" s="1"/>
  <c r="I132" i="16"/>
  <c r="K132" i="16" s="1"/>
  <c r="G132" i="16"/>
  <c r="F132" i="16"/>
  <c r="N132" i="16" s="1"/>
  <c r="O132" i="16" s="1"/>
  <c r="F148" i="16"/>
  <c r="N148" i="16" s="1"/>
  <c r="O148" i="16" s="1"/>
  <c r="F129" i="16"/>
  <c r="N129" i="16" s="1"/>
  <c r="O129" i="16" s="1"/>
  <c r="F145" i="16"/>
  <c r="N145" i="16" s="1"/>
  <c r="O145" i="16" s="1"/>
  <c r="F147" i="16"/>
  <c r="N147" i="16" s="1"/>
  <c r="O147" i="16" s="1"/>
  <c r="F7" i="16"/>
  <c r="N7" i="16" s="1"/>
  <c r="O7" i="16" s="1"/>
  <c r="F19" i="16"/>
  <c r="N19" i="16" s="1"/>
  <c r="O19" i="16" s="1"/>
  <c r="G6" i="16"/>
  <c r="F6" i="16"/>
  <c r="N6" i="16" s="1"/>
  <c r="O6" i="16" s="1"/>
  <c r="F47" i="16"/>
  <c r="N47" i="16" s="1"/>
  <c r="O47" i="16" s="1"/>
  <c r="F24" i="16"/>
  <c r="N24" i="16" s="1"/>
  <c r="O24" i="16" s="1"/>
  <c r="F40" i="16"/>
  <c r="N40" i="16" s="1"/>
  <c r="O40" i="16" s="1"/>
  <c r="F56" i="16"/>
  <c r="N56" i="16" s="1"/>
  <c r="O56" i="16" s="1"/>
  <c r="F37" i="16"/>
  <c r="N37" i="16" s="1"/>
  <c r="O37" i="16" s="1"/>
  <c r="F53" i="16"/>
  <c r="N53" i="16" s="1"/>
  <c r="O53" i="16" s="1"/>
  <c r="F22" i="16"/>
  <c r="N22" i="16" s="1"/>
  <c r="O22" i="16" s="1"/>
  <c r="G38" i="16"/>
  <c r="F38" i="16"/>
  <c r="N38" i="16" s="1"/>
  <c r="O38" i="16" s="1"/>
  <c r="F54" i="16"/>
  <c r="N54" i="16" s="1"/>
  <c r="O54" i="16" s="1"/>
  <c r="F68" i="16"/>
  <c r="N68" i="16" s="1"/>
  <c r="O68" i="16" s="1"/>
  <c r="F84" i="16"/>
  <c r="N84" i="16" s="1"/>
  <c r="O84" i="16" s="1"/>
  <c r="F65" i="16"/>
  <c r="N65" i="16" s="1"/>
  <c r="O65" i="16" s="1"/>
  <c r="F81" i="16"/>
  <c r="N81" i="16" s="1"/>
  <c r="O81" i="16" s="1"/>
  <c r="I81" i="16"/>
  <c r="K81" i="16" s="1"/>
  <c r="F62" i="16"/>
  <c r="N62" i="16" s="1"/>
  <c r="O62" i="16" s="1"/>
  <c r="F78" i="16"/>
  <c r="N78" i="16" s="1"/>
  <c r="O78" i="16" s="1"/>
  <c r="F94" i="16"/>
  <c r="N94" i="16" s="1"/>
  <c r="O94" i="16" s="1"/>
  <c r="F71" i="16"/>
  <c r="N71" i="16" s="1"/>
  <c r="O71" i="16" s="1"/>
  <c r="F87" i="16"/>
  <c r="N87" i="16" s="1"/>
  <c r="O87" i="16" s="1"/>
  <c r="F100" i="16"/>
  <c r="N100" i="16" s="1"/>
  <c r="O100" i="16" s="1"/>
  <c r="I100" i="16"/>
  <c r="K100" i="16" s="1"/>
  <c r="G116" i="16"/>
  <c r="F116" i="16"/>
  <c r="N116" i="16" s="1"/>
  <c r="O116" i="16" s="1"/>
  <c r="F154" i="16"/>
  <c r="N154" i="16" s="1"/>
  <c r="O154" i="16" s="1"/>
  <c r="F113" i="16"/>
  <c r="N113" i="16" s="1"/>
  <c r="O113" i="16" s="1"/>
  <c r="F139" i="16"/>
  <c r="N139" i="16" s="1"/>
  <c r="O139" i="16" s="1"/>
  <c r="F106" i="16"/>
  <c r="N106" i="16" s="1"/>
  <c r="O106" i="16" s="1"/>
  <c r="F126" i="16"/>
  <c r="N126" i="16" s="1"/>
  <c r="O126" i="16" s="1"/>
  <c r="F103" i="16"/>
  <c r="N103" i="16" s="1"/>
  <c r="O103" i="16" s="1"/>
  <c r="F119" i="16"/>
  <c r="N119" i="16" s="1"/>
  <c r="O119" i="16" s="1"/>
  <c r="G119" i="16"/>
  <c r="I120" i="16"/>
  <c r="K120" i="16" s="1"/>
  <c r="G120" i="16"/>
  <c r="F120" i="16"/>
  <c r="N120" i="16" s="1"/>
  <c r="O120" i="16" s="1"/>
  <c r="F136" i="16"/>
  <c r="N136" i="16" s="1"/>
  <c r="O136" i="16" s="1"/>
  <c r="F152" i="16"/>
  <c r="N152" i="16" s="1"/>
  <c r="O152" i="16" s="1"/>
  <c r="F133" i="16"/>
  <c r="N133" i="16" s="1"/>
  <c r="O133" i="16" s="1"/>
  <c r="F149" i="16"/>
  <c r="N149" i="16" s="1"/>
  <c r="O149" i="16" s="1"/>
  <c r="F151" i="16"/>
  <c r="N151" i="16" s="1"/>
  <c r="O151" i="16" s="1"/>
  <c r="F15" i="16"/>
  <c r="N15" i="16" s="1"/>
  <c r="O15" i="16" s="1"/>
  <c r="I15" i="16"/>
  <c r="K15" i="16" s="1"/>
  <c r="F16" i="16"/>
  <c r="N16" i="16" s="1"/>
  <c r="O16" i="16" s="1"/>
  <c r="I5" i="16"/>
  <c r="K5" i="16" s="1"/>
  <c r="I21" i="16"/>
  <c r="K21" i="16" s="1"/>
  <c r="F27" i="16"/>
  <c r="N27" i="16" s="1"/>
  <c r="O27" i="16" s="1"/>
  <c r="F17" i="16"/>
  <c r="N17" i="16" s="1"/>
  <c r="O17" i="16" s="1"/>
  <c r="F35" i="16"/>
  <c r="N35" i="16" s="1"/>
  <c r="O35" i="16" s="1"/>
  <c r="F28" i="16"/>
  <c r="N28" i="16" s="1"/>
  <c r="O28" i="16" s="1"/>
  <c r="F44" i="16"/>
  <c r="N44" i="16" s="1"/>
  <c r="O44" i="16" s="1"/>
  <c r="I44" i="16"/>
  <c r="K44" i="16" s="1"/>
  <c r="F25" i="16"/>
  <c r="N25" i="16" s="1"/>
  <c r="O25" i="16" s="1"/>
  <c r="F41" i="16"/>
  <c r="N41" i="16" s="1"/>
  <c r="O41" i="16" s="1"/>
  <c r="F57" i="16"/>
  <c r="N57" i="16" s="1"/>
  <c r="O57" i="16" s="1"/>
  <c r="F26" i="16"/>
  <c r="N26" i="16" s="1"/>
  <c r="O26" i="16" s="1"/>
  <c r="F42" i="16"/>
  <c r="N42" i="16" s="1"/>
  <c r="O42" i="16" s="1"/>
  <c r="I58" i="16"/>
  <c r="K58" i="16" s="1"/>
  <c r="G58" i="16"/>
  <c r="F58" i="16"/>
  <c r="N58" i="16" s="1"/>
  <c r="O58" i="16" s="1"/>
  <c r="F72" i="16"/>
  <c r="N72" i="16" s="1"/>
  <c r="O72" i="16" s="1"/>
  <c r="F88" i="16"/>
  <c r="N88" i="16" s="1"/>
  <c r="O88" i="16" s="1"/>
  <c r="I88" i="16"/>
  <c r="K88" i="16" s="1"/>
  <c r="F69" i="16"/>
  <c r="N69" i="16" s="1"/>
  <c r="O69" i="16" s="1"/>
  <c r="F85" i="16"/>
  <c r="N85" i="16" s="1"/>
  <c r="O85" i="16" s="1"/>
  <c r="I66" i="16"/>
  <c r="K66" i="16" s="1"/>
  <c r="G66" i="16"/>
  <c r="F66" i="16"/>
  <c r="N66" i="16" s="1"/>
  <c r="O66" i="16" s="1"/>
  <c r="F82" i="16"/>
  <c r="N82" i="16" s="1"/>
  <c r="O82" i="16" s="1"/>
  <c r="F96" i="16"/>
  <c r="N96" i="16" s="1"/>
  <c r="O96" i="16" s="1"/>
  <c r="F75" i="16"/>
  <c r="N75" i="16" s="1"/>
  <c r="O75" i="16" s="1"/>
  <c r="F91" i="16"/>
  <c r="N91" i="16" s="1"/>
  <c r="O91" i="16" s="1"/>
  <c r="F104" i="16"/>
  <c r="N104" i="16" s="1"/>
  <c r="O104" i="16" s="1"/>
  <c r="F122" i="16"/>
  <c r="N122" i="16" s="1"/>
  <c r="O122" i="16" s="1"/>
  <c r="F101" i="16"/>
  <c r="N101" i="16" s="1"/>
  <c r="O101" i="16" s="1"/>
  <c r="F117" i="16"/>
  <c r="N117" i="16" s="1"/>
  <c r="O117" i="16" s="1"/>
  <c r="F142" i="16"/>
  <c r="N142" i="16" s="1"/>
  <c r="O142" i="16" s="1"/>
  <c r="F110" i="16"/>
  <c r="N110" i="16" s="1"/>
  <c r="O110" i="16" s="1"/>
  <c r="G134" i="16"/>
  <c r="F134" i="16"/>
  <c r="N134" i="16" s="1"/>
  <c r="O134" i="16" s="1"/>
  <c r="F107" i="16"/>
  <c r="N107" i="16" s="1"/>
  <c r="O107" i="16" s="1"/>
  <c r="F127" i="16"/>
  <c r="N127" i="16" s="1"/>
  <c r="O127" i="16" s="1"/>
  <c r="G127" i="16"/>
  <c r="F124" i="16"/>
  <c r="N124" i="16" s="1"/>
  <c r="O124" i="16" s="1"/>
  <c r="F140" i="16"/>
  <c r="N140" i="16" s="1"/>
  <c r="O140" i="16" s="1"/>
  <c r="I121" i="16"/>
  <c r="K121" i="16" s="1"/>
  <c r="G121" i="16"/>
  <c r="F121" i="16"/>
  <c r="N121" i="16" s="1"/>
  <c r="O121" i="16" s="1"/>
  <c r="F137" i="16"/>
  <c r="N137" i="16" s="1"/>
  <c r="O137" i="16" s="1"/>
  <c r="F153" i="16"/>
  <c r="N153" i="16" s="1"/>
  <c r="O153" i="16" s="1"/>
  <c r="F155" i="16"/>
  <c r="N155" i="16" s="1"/>
  <c r="O155" i="16" s="1"/>
  <c r="F12" i="16"/>
  <c r="N12" i="16" s="1"/>
  <c r="O12" i="16" s="1"/>
  <c r="F13" i="16"/>
  <c r="N13" i="16" s="1"/>
  <c r="O13" i="16" s="1"/>
  <c r="D35" i="58"/>
  <c r="E35" i="58" s="1"/>
  <c r="D34" i="58"/>
  <c r="E34" i="58" s="1"/>
  <c r="D31" i="58"/>
  <c r="E31" i="58" s="1"/>
  <c r="D27" i="58"/>
  <c r="E27" i="58" s="1"/>
  <c r="D23" i="58"/>
  <c r="E23" i="58" s="1"/>
  <c r="D19" i="58"/>
  <c r="E19" i="58" s="1"/>
  <c r="D15" i="58"/>
  <c r="E15" i="58" s="1"/>
  <c r="D11" i="58"/>
  <c r="E11" i="58" s="1"/>
  <c r="D7" i="58"/>
  <c r="E7" i="58" s="1"/>
  <c r="D30" i="58"/>
  <c r="E30" i="58" s="1"/>
  <c r="D26" i="58"/>
  <c r="E26" i="58" s="1"/>
  <c r="D22" i="58"/>
  <c r="E22" i="58" s="1"/>
  <c r="D18" i="58"/>
  <c r="E18" i="58" s="1"/>
  <c r="D14" i="58"/>
  <c r="E14" i="58" s="1"/>
  <c r="D10" i="58"/>
  <c r="E10" i="58" s="1"/>
  <c r="D9" i="58"/>
  <c r="E9" i="58" s="1"/>
  <c r="D25" i="58"/>
  <c r="E25" i="58" s="1"/>
  <c r="D20" i="58"/>
  <c r="E20" i="58" s="1"/>
  <c r="D13" i="58"/>
  <c r="E13" i="58" s="1"/>
  <c r="D21" i="58"/>
  <c r="E21" i="58" s="1"/>
  <c r="D29" i="58"/>
  <c r="E29" i="58" s="1"/>
  <c r="D17" i="58"/>
  <c r="E17" i="58" s="1"/>
  <c r="D33" i="58"/>
  <c r="E33" i="58" s="1"/>
  <c r="D5" i="58"/>
  <c r="E5" i="58" s="1"/>
  <c r="D6" i="58"/>
  <c r="E6" i="58" s="1"/>
  <c r="D12" i="58"/>
  <c r="E12" i="58" s="1"/>
  <c r="D28" i="58"/>
  <c r="E28" i="58" s="1"/>
  <c r="D8" i="58"/>
  <c r="E8" i="58" s="1"/>
  <c r="D16" i="58"/>
  <c r="E16" i="58" s="1"/>
  <c r="D24" i="58"/>
  <c r="E24" i="58" s="1"/>
  <c r="D32" i="58"/>
  <c r="E32" i="58" s="1"/>
  <c r="G96" i="16" l="1"/>
  <c r="G136" i="16"/>
  <c r="G75" i="16"/>
  <c r="G41" i="16"/>
  <c r="I136" i="16"/>
  <c r="K136" i="16" s="1"/>
  <c r="G94" i="16"/>
  <c r="I38" i="16"/>
  <c r="K38" i="16" s="1"/>
  <c r="I90" i="16"/>
  <c r="K90" i="16" s="1"/>
  <c r="I34" i="16"/>
  <c r="K34" i="16" s="1"/>
  <c r="G111" i="16"/>
  <c r="I70" i="16"/>
  <c r="K70" i="16" s="1"/>
  <c r="I14" i="16"/>
  <c r="K14" i="16" s="1"/>
  <c r="I117" i="16"/>
  <c r="K117" i="16" s="1"/>
  <c r="I75" i="16"/>
  <c r="K75" i="16" s="1"/>
  <c r="I41" i="16"/>
  <c r="K41" i="16" s="1"/>
  <c r="G139" i="16"/>
  <c r="I94" i="16"/>
  <c r="K94" i="16" s="1"/>
  <c r="G40" i="16"/>
  <c r="G102" i="16"/>
  <c r="I109" i="16"/>
  <c r="K109" i="16" s="1"/>
  <c r="G112" i="16"/>
  <c r="G50" i="16"/>
  <c r="G33" i="16"/>
  <c r="I59" i="16"/>
  <c r="K59" i="16" s="1"/>
  <c r="I135" i="16"/>
  <c r="K135" i="16" s="1"/>
  <c r="I111" i="16"/>
  <c r="K111" i="16" s="1"/>
  <c r="G97" i="16"/>
  <c r="I93" i="16"/>
  <c r="K93" i="16" s="1"/>
  <c r="I130" i="16"/>
  <c r="K130" i="16" s="1"/>
  <c r="G122" i="16"/>
  <c r="G91" i="16"/>
  <c r="P6" i="16"/>
  <c r="I155" i="16"/>
  <c r="K155" i="16" s="1"/>
  <c r="G140" i="16"/>
  <c r="I127" i="16"/>
  <c r="K127" i="16" s="1"/>
  <c r="I107" i="16"/>
  <c r="K107" i="16" s="1"/>
  <c r="I142" i="16"/>
  <c r="K142" i="16" s="1"/>
  <c r="I104" i="16"/>
  <c r="K104" i="16" s="1"/>
  <c r="I91" i="16"/>
  <c r="K91" i="16" s="1"/>
  <c r="I96" i="16"/>
  <c r="K96" i="16" s="1"/>
  <c r="G69" i="16"/>
  <c r="I57" i="16"/>
  <c r="K57" i="16" s="1"/>
  <c r="I28" i="16"/>
  <c r="K28" i="16" s="1"/>
  <c r="G106" i="16"/>
  <c r="G113" i="16"/>
  <c r="G100" i="16"/>
  <c r="I71" i="16"/>
  <c r="K71" i="16" s="1"/>
  <c r="I68" i="16"/>
  <c r="K68" i="16" s="1"/>
  <c r="I54" i="16"/>
  <c r="K54" i="16" s="1"/>
  <c r="I37" i="16"/>
  <c r="K37" i="16" s="1"/>
  <c r="G24" i="16"/>
  <c r="G150" i="16"/>
  <c r="I67" i="16"/>
  <c r="K67" i="16" s="1"/>
  <c r="I77" i="16"/>
  <c r="K77" i="16" s="1"/>
  <c r="I61" i="16"/>
  <c r="K61" i="16" s="1"/>
  <c r="I64" i="16"/>
  <c r="K64" i="16" s="1"/>
  <c r="I50" i="16"/>
  <c r="K50" i="16" s="1"/>
  <c r="G18" i="16"/>
  <c r="G36" i="16"/>
  <c r="G141" i="16"/>
  <c r="I125" i="16"/>
  <c r="K125" i="16" s="1"/>
  <c r="I146" i="16"/>
  <c r="K146" i="16" s="1"/>
  <c r="G105" i="16"/>
  <c r="I86" i="16"/>
  <c r="K86" i="16" s="1"/>
  <c r="G89" i="16"/>
  <c r="I30" i="16"/>
  <c r="K30" i="16" s="1"/>
  <c r="I39" i="16"/>
  <c r="K39" i="16" s="1"/>
  <c r="G51" i="16"/>
  <c r="G20" i="16"/>
  <c r="G107" i="16"/>
  <c r="G12" i="16"/>
  <c r="G153" i="16"/>
  <c r="I140" i="16"/>
  <c r="K140" i="16" s="1"/>
  <c r="I122" i="16"/>
  <c r="K122" i="16" s="1"/>
  <c r="G44" i="16"/>
  <c r="I27" i="16"/>
  <c r="K27" i="16" s="1"/>
  <c r="G16" i="16"/>
  <c r="I106" i="16"/>
  <c r="K106" i="16" s="1"/>
  <c r="I113" i="16"/>
  <c r="K113" i="16" s="1"/>
  <c r="I84" i="16"/>
  <c r="K84" i="16" s="1"/>
  <c r="I24" i="16"/>
  <c r="K24" i="16" s="1"/>
  <c r="G109" i="16"/>
  <c r="G93" i="16"/>
  <c r="I80" i="16"/>
  <c r="K80" i="16" s="1"/>
  <c r="G143" i="16"/>
  <c r="I141" i="16"/>
  <c r="K141" i="16" s="1"/>
  <c r="I55" i="16"/>
  <c r="K55" i="16" s="1"/>
  <c r="I20" i="16"/>
  <c r="K20" i="16" s="1"/>
  <c r="G57" i="16"/>
  <c r="G35" i="16"/>
  <c r="G71" i="16"/>
  <c r="G84" i="16"/>
  <c r="G54" i="16"/>
  <c r="G37" i="16"/>
  <c r="G67" i="16"/>
  <c r="G61" i="16"/>
  <c r="G80" i="16"/>
  <c r="G125" i="16"/>
  <c r="I95" i="16"/>
  <c r="K95" i="16" s="1"/>
  <c r="G86" i="16"/>
  <c r="G76" i="16"/>
  <c r="G30" i="16"/>
  <c r="G55" i="16"/>
  <c r="G72" i="16"/>
  <c r="G26" i="16"/>
  <c r="I152" i="16"/>
  <c r="K152" i="16" s="1"/>
  <c r="G103" i="16"/>
  <c r="I13" i="16"/>
  <c r="K13" i="16" s="1"/>
  <c r="G155" i="16"/>
  <c r="I153" i="16"/>
  <c r="K153" i="16" s="1"/>
  <c r="I137" i="16"/>
  <c r="K137" i="16" s="1"/>
  <c r="G124" i="16"/>
  <c r="I134" i="16"/>
  <c r="K134" i="16" s="1"/>
  <c r="G110" i="16"/>
  <c r="G142" i="16"/>
  <c r="G101" i="16"/>
  <c r="G104" i="16"/>
  <c r="I82" i="16"/>
  <c r="K82" i="16" s="1"/>
  <c r="G85" i="16"/>
  <c r="I69" i="16"/>
  <c r="K69" i="16" s="1"/>
  <c r="G88" i="16"/>
  <c r="G42" i="16"/>
  <c r="I26" i="16"/>
  <c r="K26" i="16" s="1"/>
  <c r="G25" i="16"/>
  <c r="I35" i="16"/>
  <c r="K35" i="16" s="1"/>
  <c r="G17" i="16"/>
  <c r="G27" i="16"/>
  <c r="I16" i="16"/>
  <c r="K16" i="16" s="1"/>
  <c r="G15" i="16"/>
  <c r="G149" i="16"/>
  <c r="G133" i="16"/>
  <c r="G152" i="16"/>
  <c r="I119" i="16"/>
  <c r="K119" i="16" s="1"/>
  <c r="I103" i="16"/>
  <c r="K103" i="16" s="1"/>
  <c r="I139" i="16"/>
  <c r="K139" i="16" s="1"/>
  <c r="I116" i="16"/>
  <c r="K116" i="16" s="1"/>
  <c r="I87" i="16"/>
  <c r="K87" i="16" s="1"/>
  <c r="G78" i="16"/>
  <c r="I62" i="16"/>
  <c r="K62" i="16" s="1"/>
  <c r="G65" i="16"/>
  <c r="G68" i="16"/>
  <c r="G22" i="16"/>
  <c r="I53" i="16"/>
  <c r="K53" i="16" s="1"/>
  <c r="G56" i="16"/>
  <c r="I40" i="16"/>
  <c r="K40" i="16" s="1"/>
  <c r="I6" i="16"/>
  <c r="K6" i="16" s="1"/>
  <c r="I19" i="16"/>
  <c r="K19" i="16" s="1"/>
  <c r="I7" i="16"/>
  <c r="K7" i="16" s="1"/>
  <c r="G145" i="16"/>
  <c r="G129" i="16"/>
  <c r="G148" i="16"/>
  <c r="I150" i="16"/>
  <c r="K150" i="16" s="1"/>
  <c r="G115" i="16"/>
  <c r="I99" i="16"/>
  <c r="K99" i="16" s="1"/>
  <c r="I131" i="16"/>
  <c r="K131" i="16" s="1"/>
  <c r="I112" i="16"/>
  <c r="K112" i="16" s="1"/>
  <c r="I97" i="16"/>
  <c r="K97" i="16" s="1"/>
  <c r="I83" i="16"/>
  <c r="K83" i="16" s="1"/>
  <c r="G74" i="16"/>
  <c r="G64" i="16"/>
  <c r="I49" i="16"/>
  <c r="K49" i="16" s="1"/>
  <c r="G52" i="16"/>
  <c r="I36" i="16"/>
  <c r="K36" i="16" s="1"/>
  <c r="G59" i="16"/>
  <c r="G10" i="16"/>
  <c r="I11" i="16"/>
  <c r="K11" i="16" s="1"/>
  <c r="I143" i="16"/>
  <c r="K143" i="16" s="1"/>
  <c r="I144" i="16"/>
  <c r="K144" i="16" s="1"/>
  <c r="I128" i="16"/>
  <c r="K128" i="16" s="1"/>
  <c r="I114" i="16"/>
  <c r="K114" i="16" s="1"/>
  <c r="G123" i="16"/>
  <c r="I105" i="16"/>
  <c r="K105" i="16" s="1"/>
  <c r="G130" i="16"/>
  <c r="G79" i="16"/>
  <c r="I63" i="16"/>
  <c r="K63" i="16" s="1"/>
  <c r="I89" i="16"/>
  <c r="K89" i="16" s="1"/>
  <c r="I76" i="16"/>
  <c r="K76" i="16" s="1"/>
  <c r="G60" i="16"/>
  <c r="I46" i="16"/>
  <c r="K46" i="16" s="1"/>
  <c r="G45" i="16"/>
  <c r="I29" i="16"/>
  <c r="K29" i="16" s="1"/>
  <c r="G32" i="16"/>
  <c r="G39" i="16"/>
  <c r="I51" i="16"/>
  <c r="K51" i="16" s="1"/>
  <c r="G8" i="16"/>
  <c r="G31" i="16"/>
  <c r="I12" i="16"/>
  <c r="K12" i="16" s="1"/>
  <c r="I124" i="16"/>
  <c r="K124" i="16" s="1"/>
  <c r="I110" i="16"/>
  <c r="K110" i="16" s="1"/>
  <c r="G117" i="16"/>
  <c r="I101" i="16"/>
  <c r="K101" i="16" s="1"/>
  <c r="I85" i="16"/>
  <c r="K85" i="16" s="1"/>
  <c r="I72" i="16"/>
  <c r="K72" i="16" s="1"/>
  <c r="I42" i="16"/>
  <c r="K42" i="16" s="1"/>
  <c r="I25" i="16"/>
  <c r="K25" i="16" s="1"/>
  <c r="G28" i="16"/>
  <c r="I17" i="16"/>
  <c r="K17" i="16" s="1"/>
  <c r="G151" i="16"/>
  <c r="I149" i="16"/>
  <c r="K149" i="16" s="1"/>
  <c r="I133" i="16"/>
  <c r="K133" i="16" s="1"/>
  <c r="I126" i="16"/>
  <c r="K126" i="16" s="1"/>
  <c r="I154" i="16"/>
  <c r="K154" i="16" s="1"/>
  <c r="I78" i="16"/>
  <c r="K78" i="16" s="1"/>
  <c r="G81" i="16"/>
  <c r="I65" i="16"/>
  <c r="K65" i="16" s="1"/>
  <c r="I22" i="16"/>
  <c r="K22" i="16" s="1"/>
  <c r="I56" i="16"/>
  <c r="K56" i="16" s="1"/>
  <c r="I47" i="16"/>
  <c r="K47" i="16" s="1"/>
  <c r="G19" i="16"/>
  <c r="G147" i="16"/>
  <c r="I145" i="16"/>
  <c r="K145" i="16" s="1"/>
  <c r="I129" i="16"/>
  <c r="K129" i="16" s="1"/>
  <c r="I115" i="16"/>
  <c r="K115" i="16" s="1"/>
  <c r="I118" i="16"/>
  <c r="K118" i="16" s="1"/>
  <c r="I138" i="16"/>
  <c r="K138" i="16" s="1"/>
  <c r="I74" i="16"/>
  <c r="K74" i="16" s="1"/>
  <c r="G77" i="16"/>
  <c r="I52" i="16"/>
  <c r="K52" i="16" s="1"/>
  <c r="I43" i="16"/>
  <c r="K43" i="16" s="1"/>
  <c r="I9" i="16"/>
  <c r="K9" i="16" s="1"/>
  <c r="I10" i="16"/>
  <c r="K10" i="16" s="1"/>
  <c r="G11" i="16"/>
  <c r="G144" i="16"/>
  <c r="G135" i="16"/>
  <c r="I123" i="16"/>
  <c r="K123" i="16" s="1"/>
  <c r="I108" i="16"/>
  <c r="K108" i="16" s="1"/>
  <c r="I79" i="16"/>
  <c r="K79" i="16" s="1"/>
  <c r="I92" i="16"/>
  <c r="K92" i="16" s="1"/>
  <c r="I60" i="16"/>
  <c r="K60" i="16" s="1"/>
  <c r="I45" i="16"/>
  <c r="K45" i="16" s="1"/>
  <c r="G48" i="16"/>
  <c r="I32" i="16"/>
  <c r="K32" i="16" s="1"/>
  <c r="I23" i="16"/>
  <c r="K23" i="16" s="1"/>
  <c r="I8" i="16"/>
  <c r="K8" i="16" s="1"/>
  <c r="G13" i="16"/>
  <c r="G137" i="16"/>
  <c r="G82" i="16"/>
  <c r="I151" i="16"/>
  <c r="K151" i="16" s="1"/>
  <c r="G126" i="16"/>
  <c r="G154" i="16"/>
  <c r="G87" i="16"/>
  <c r="G62" i="16"/>
  <c r="G53" i="16"/>
  <c r="G47" i="16"/>
  <c r="G7" i="16"/>
  <c r="I147" i="16"/>
  <c r="K147" i="16" s="1"/>
  <c r="I148" i="16"/>
  <c r="K148" i="16" s="1"/>
  <c r="G99" i="16"/>
  <c r="G118" i="16"/>
  <c r="G138" i="16"/>
  <c r="G83" i="16"/>
  <c r="G49" i="16"/>
  <c r="G43" i="16"/>
  <c r="G9" i="16"/>
  <c r="G128" i="16"/>
  <c r="G114" i="16"/>
  <c r="G108" i="16"/>
  <c r="G63" i="16"/>
  <c r="G92" i="16"/>
  <c r="G46" i="16"/>
  <c r="G29" i="16"/>
  <c r="G23" i="16"/>
  <c r="F5" i="58"/>
  <c r="N5" i="58" s="1"/>
  <c r="O5" i="58" s="1"/>
  <c r="F20" i="58"/>
  <c r="N20" i="58" s="1"/>
  <c r="O20" i="58" s="1"/>
  <c r="F26" i="58"/>
  <c r="N26" i="58" s="1"/>
  <c r="O26" i="58" s="1"/>
  <c r="I27" i="58"/>
  <c r="K27" i="58" s="1"/>
  <c r="F27" i="58"/>
  <c r="N27" i="58" s="1"/>
  <c r="O27" i="58" s="1"/>
  <c r="F24" i="58"/>
  <c r="N24" i="58" s="1"/>
  <c r="O24" i="58" s="1"/>
  <c r="F14" i="58"/>
  <c r="N14" i="58" s="1"/>
  <c r="O14" i="58" s="1"/>
  <c r="F15" i="58"/>
  <c r="N15" i="58" s="1"/>
  <c r="O15" i="58" s="1"/>
  <c r="F16" i="58"/>
  <c r="N16" i="58" s="1"/>
  <c r="O16" i="58" s="1"/>
  <c r="F12" i="58"/>
  <c r="N12" i="58" s="1"/>
  <c r="O12" i="58" s="1"/>
  <c r="F33" i="58"/>
  <c r="N33" i="58" s="1"/>
  <c r="O33" i="58" s="1"/>
  <c r="F13" i="58"/>
  <c r="N13" i="58" s="1"/>
  <c r="O13" i="58" s="1"/>
  <c r="F18" i="58"/>
  <c r="N18" i="58" s="1"/>
  <c r="O18" i="58" s="1"/>
  <c r="I19" i="58"/>
  <c r="K19" i="58" s="1"/>
  <c r="F19" i="58"/>
  <c r="N19" i="58" s="1"/>
  <c r="O19" i="58" s="1"/>
  <c r="F34" i="58"/>
  <c r="N34" i="58" s="1"/>
  <c r="O34" i="58" s="1"/>
  <c r="F32" i="58"/>
  <c r="N32" i="58" s="1"/>
  <c r="O32" i="58" s="1"/>
  <c r="F29" i="58"/>
  <c r="N29" i="58" s="1"/>
  <c r="O29" i="58" s="1"/>
  <c r="F9" i="58"/>
  <c r="N9" i="58" s="1"/>
  <c r="O9" i="58" s="1"/>
  <c r="I9" i="58"/>
  <c r="K9" i="58" s="1"/>
  <c r="F10" i="58"/>
  <c r="N10" i="58" s="1"/>
  <c r="O10" i="58" s="1"/>
  <c r="F11" i="58"/>
  <c r="N11" i="58" s="1"/>
  <c r="O11" i="58" s="1"/>
  <c r="F28" i="58"/>
  <c r="N28" i="58" s="1"/>
  <c r="O28" i="58" s="1"/>
  <c r="I28" i="58"/>
  <c r="K28" i="58" s="1"/>
  <c r="F21" i="58"/>
  <c r="N21" i="58" s="1"/>
  <c r="O21" i="58" s="1"/>
  <c r="F30" i="58"/>
  <c r="N30" i="58" s="1"/>
  <c r="O30" i="58" s="1"/>
  <c r="F31" i="58"/>
  <c r="N31" i="58" s="1"/>
  <c r="O31" i="58" s="1"/>
  <c r="F35" i="58"/>
  <c r="N35" i="58" s="1"/>
  <c r="O35" i="58" s="1"/>
  <c r="F8" i="58"/>
  <c r="N8" i="58" s="1"/>
  <c r="O8" i="58" s="1"/>
  <c r="F6" i="58"/>
  <c r="N6" i="58" s="1"/>
  <c r="O6" i="58" s="1"/>
  <c r="F17" i="58"/>
  <c r="N17" i="58" s="1"/>
  <c r="O17" i="58" s="1"/>
  <c r="I17" i="58"/>
  <c r="K17" i="58" s="1"/>
  <c r="F25" i="58"/>
  <c r="N25" i="58" s="1"/>
  <c r="O25" i="58" s="1"/>
  <c r="I25" i="58"/>
  <c r="K25" i="58" s="1"/>
  <c r="F22" i="58"/>
  <c r="N22" i="58" s="1"/>
  <c r="O22" i="58" s="1"/>
  <c r="F7" i="58"/>
  <c r="N7" i="58" s="1"/>
  <c r="O7" i="58" s="1"/>
  <c r="I23" i="58"/>
  <c r="K23" i="58" s="1"/>
  <c r="F23" i="58"/>
  <c r="N23" i="58" s="1"/>
  <c r="O23" i="58" s="1"/>
  <c r="J6" i="57"/>
  <c r="J7" i="57" s="1"/>
  <c r="J8" i="57" s="1"/>
  <c r="J9" i="57" s="1"/>
  <c r="J10" i="57" s="1"/>
  <c r="J11" i="57" s="1"/>
  <c r="J12" i="57" s="1"/>
  <c r="J13" i="57" s="1"/>
  <c r="J14" i="57" s="1"/>
  <c r="J15" i="57" s="1"/>
  <c r="J16" i="57" s="1"/>
  <c r="J17" i="57" s="1"/>
  <c r="J18" i="57" s="1"/>
  <c r="J19" i="57" s="1"/>
  <c r="J20" i="57" s="1"/>
  <c r="J21" i="57" s="1"/>
  <c r="J22" i="57" s="1"/>
  <c r="J23" i="57" s="1"/>
  <c r="J24" i="57" s="1"/>
  <c r="J25" i="57" s="1"/>
  <c r="J26" i="57" s="1"/>
  <c r="J27" i="57" s="1"/>
  <c r="J28" i="57" s="1"/>
  <c r="J29" i="57" s="1"/>
  <c r="J30" i="57" s="1"/>
  <c r="J31" i="57" s="1"/>
  <c r="J32" i="57" s="1"/>
  <c r="J33" i="57" s="1"/>
  <c r="J34" i="57" s="1"/>
  <c r="J35" i="57" s="1"/>
  <c r="J36" i="57" s="1"/>
  <c r="J37" i="57" s="1"/>
  <c r="J38" i="57" s="1"/>
  <c r="J39" i="57" s="1"/>
  <c r="J40" i="57" s="1"/>
  <c r="J41" i="57" s="1"/>
  <c r="J42" i="57" s="1"/>
  <c r="J43" i="57" s="1"/>
  <c r="J44" i="57" s="1"/>
  <c r="J45" i="57" s="1"/>
  <c r="J46" i="57" s="1"/>
  <c r="J47" i="57" s="1"/>
  <c r="J48" i="57" s="1"/>
  <c r="J49" i="57" s="1"/>
  <c r="J50" i="57" s="1"/>
  <c r="J51" i="57" s="1"/>
  <c r="J52" i="57" s="1"/>
  <c r="J53" i="57" s="1"/>
  <c r="J54" i="57" s="1"/>
  <c r="J55" i="57" s="1"/>
  <c r="J56" i="57" s="1"/>
  <c r="J57" i="57" s="1"/>
  <c r="J58" i="57" s="1"/>
  <c r="J59" i="57" s="1"/>
  <c r="J60" i="57" s="1"/>
  <c r="J61" i="57" s="1"/>
  <c r="J62" i="57" s="1"/>
  <c r="J63" i="57" s="1"/>
  <c r="J64" i="57" s="1"/>
  <c r="J65" i="57" s="1"/>
  <c r="J66" i="57" s="1"/>
  <c r="J67" i="57" s="1"/>
  <c r="J68" i="57" s="1"/>
  <c r="J69" i="57" s="1"/>
  <c r="J70" i="57" s="1"/>
  <c r="J71" i="57" s="1"/>
  <c r="J72" i="57" s="1"/>
  <c r="J73" i="57" s="1"/>
  <c r="J74" i="57" s="1"/>
  <c r="J75" i="57" s="1"/>
  <c r="J76" i="57" s="1"/>
  <c r="J77" i="57" s="1"/>
  <c r="J78" i="57" s="1"/>
  <c r="J79" i="57" s="1"/>
  <c r="J80" i="57" s="1"/>
  <c r="J81" i="57" s="1"/>
  <c r="J82" i="57" s="1"/>
  <c r="J83" i="57" s="1"/>
  <c r="J84" i="57" s="1"/>
  <c r="J85" i="57" s="1"/>
  <c r="J86" i="57" s="1"/>
  <c r="J87" i="57" s="1"/>
  <c r="J88" i="57" s="1"/>
  <c r="J89" i="57" s="1"/>
  <c r="J90" i="57" s="1"/>
  <c r="J91" i="57" s="1"/>
  <c r="J92" i="57" s="1"/>
  <c r="J93" i="57" s="1"/>
  <c r="J94" i="57" s="1"/>
  <c r="J95" i="57" s="1"/>
  <c r="J96" i="57" s="1"/>
  <c r="J97" i="57" s="1"/>
  <c r="J98" i="57" s="1"/>
  <c r="J99" i="57" s="1"/>
  <c r="J100" i="57" s="1"/>
  <c r="J101" i="57" s="1"/>
  <c r="J102" i="57" s="1"/>
  <c r="J103" i="57" s="1"/>
  <c r="J104" i="57" s="1"/>
  <c r="J105" i="57" s="1"/>
  <c r="J106" i="57" s="1"/>
  <c r="J107" i="57" s="1"/>
  <c r="J108" i="57" s="1"/>
  <c r="J109" i="57" s="1"/>
  <c r="J110" i="57" s="1"/>
  <c r="J111" i="57" s="1"/>
  <c r="J112" i="57" s="1"/>
  <c r="J113" i="57" s="1"/>
  <c r="J114" i="57" s="1"/>
  <c r="J115" i="57" s="1"/>
  <c r="J116" i="57" s="1"/>
  <c r="J117" i="57" s="1"/>
  <c r="J118" i="57" s="1"/>
  <c r="J119" i="57" s="1"/>
  <c r="J120" i="57" s="1"/>
  <c r="J121" i="57" s="1"/>
  <c r="J122" i="57" s="1"/>
  <c r="J123" i="57" s="1"/>
  <c r="J124" i="57" s="1"/>
  <c r="J125" i="57" s="1"/>
  <c r="J126" i="57" s="1"/>
  <c r="J127" i="57" s="1"/>
  <c r="J128" i="57" s="1"/>
  <c r="J129" i="57" s="1"/>
  <c r="J130" i="57" s="1"/>
  <c r="J131" i="57" s="1"/>
  <c r="J132" i="57" s="1"/>
  <c r="J133" i="57" s="1"/>
  <c r="J134" i="57" s="1"/>
  <c r="J135" i="57" s="1"/>
  <c r="J136" i="57" s="1"/>
  <c r="J137" i="57" s="1"/>
  <c r="J138" i="57" s="1"/>
  <c r="J139" i="57" s="1"/>
  <c r="J140" i="57" s="1"/>
  <c r="J141" i="57" s="1"/>
  <c r="J142" i="57" s="1"/>
  <c r="J143" i="57" s="1"/>
  <c r="J144" i="57" s="1"/>
  <c r="J145" i="57" s="1"/>
  <c r="J146" i="57" s="1"/>
  <c r="J147" i="57" s="1"/>
  <c r="J148" i="57" s="1"/>
  <c r="J149" i="57" s="1"/>
  <c r="J150" i="57" s="1"/>
  <c r="J151" i="57" s="1"/>
  <c r="J152" i="57" s="1"/>
  <c r="J153" i="57" s="1"/>
  <c r="J154" i="57" s="1"/>
  <c r="J155" i="57" s="1"/>
  <c r="I34" i="58" l="1"/>
  <c r="K34" i="58" s="1"/>
  <c r="G13" i="58"/>
  <c r="G27" i="58"/>
  <c r="G11" i="58"/>
  <c r="G18" i="58"/>
  <c r="I12" i="58"/>
  <c r="K12" i="58" s="1"/>
  <c r="G26" i="58"/>
  <c r="G7" i="58"/>
  <c r="G6" i="58"/>
  <c r="G31" i="58"/>
  <c r="I21" i="58"/>
  <c r="K21" i="58" s="1"/>
  <c r="I11" i="58"/>
  <c r="K11" i="58" s="1"/>
  <c r="G10" i="58"/>
  <c r="I32" i="58"/>
  <c r="K32" i="58" s="1"/>
  <c r="I18" i="58"/>
  <c r="K18" i="58" s="1"/>
  <c r="G5" i="58"/>
  <c r="G23" i="58"/>
  <c r="I7" i="58"/>
  <c r="K7" i="58" s="1"/>
  <c r="I22" i="58"/>
  <c r="K22" i="58" s="1"/>
  <c r="G25" i="58"/>
  <c r="I6" i="58"/>
  <c r="K6" i="58" s="1"/>
  <c r="I31" i="58"/>
  <c r="K31" i="58" s="1"/>
  <c r="G19" i="58"/>
  <c r="I33" i="58"/>
  <c r="K33" i="58" s="1"/>
  <c r="D84" i="57"/>
  <c r="E84" i="57" s="1"/>
  <c r="D86" i="57"/>
  <c r="E86" i="57" s="1"/>
  <c r="F86" i="57" s="1"/>
  <c r="N86" i="57" s="1"/>
  <c r="O86" i="57" s="1"/>
  <c r="D92" i="57"/>
  <c r="E92" i="57" s="1"/>
  <c r="D94" i="57"/>
  <c r="E94" i="57" s="1"/>
  <c r="F94" i="57" s="1"/>
  <c r="N94" i="57" s="1"/>
  <c r="O94" i="57" s="1"/>
  <c r="D100" i="57"/>
  <c r="E100" i="57" s="1"/>
  <c r="D102" i="57"/>
  <c r="E102" i="57" s="1"/>
  <c r="F102" i="57" s="1"/>
  <c r="N102" i="57" s="1"/>
  <c r="O102" i="57" s="1"/>
  <c r="D108" i="57"/>
  <c r="E108" i="57" s="1"/>
  <c r="D112" i="57"/>
  <c r="E112" i="57" s="1"/>
  <c r="D113" i="57"/>
  <c r="E113" i="57" s="1"/>
  <c r="D115" i="57"/>
  <c r="E115" i="57" s="1"/>
  <c r="F115" i="57" s="1"/>
  <c r="N115" i="57" s="1"/>
  <c r="O115" i="57" s="1"/>
  <c r="D119" i="57"/>
  <c r="E119" i="57" s="1"/>
  <c r="F119" i="57" s="1"/>
  <c r="N119" i="57" s="1"/>
  <c r="O119" i="57" s="1"/>
  <c r="D124" i="57"/>
  <c r="E124" i="57" s="1"/>
  <c r="D130" i="57"/>
  <c r="E130" i="57" s="1"/>
  <c r="F130" i="57" s="1"/>
  <c r="N130" i="57" s="1"/>
  <c r="O130" i="57" s="1"/>
  <c r="D135" i="57"/>
  <c r="E135" i="57" s="1"/>
  <c r="D137" i="57"/>
  <c r="E137" i="57" s="1"/>
  <c r="D140" i="57"/>
  <c r="E140" i="57" s="1"/>
  <c r="D146" i="57"/>
  <c r="E146" i="57" s="1"/>
  <c r="D151" i="57"/>
  <c r="E151" i="57" s="1"/>
  <c r="F151" i="57" s="1"/>
  <c r="I151" i="57" s="1"/>
  <c r="K151" i="57" s="1"/>
  <c r="D153" i="57"/>
  <c r="E153" i="57" s="1"/>
  <c r="D76" i="57"/>
  <c r="E76" i="57" s="1"/>
  <c r="D79" i="57"/>
  <c r="E79" i="57" s="1"/>
  <c r="F79" i="57" s="1"/>
  <c r="N79" i="57" s="1"/>
  <c r="O79" i="57" s="1"/>
  <c r="D87" i="57"/>
  <c r="E87" i="57" s="1"/>
  <c r="D101" i="57"/>
  <c r="E101" i="57" s="1"/>
  <c r="D114" i="57"/>
  <c r="E114" i="57" s="1"/>
  <c r="F114" i="57" s="1"/>
  <c r="N114" i="57" s="1"/>
  <c r="O114" i="57" s="1"/>
  <c r="D129" i="57"/>
  <c r="E129" i="57" s="1"/>
  <c r="D145" i="57"/>
  <c r="E145" i="57" s="1"/>
  <c r="F145" i="57" s="1"/>
  <c r="N145" i="57" s="1"/>
  <c r="O145" i="57" s="1"/>
  <c r="D78" i="57"/>
  <c r="E78" i="57" s="1"/>
  <c r="D83" i="57"/>
  <c r="E83" i="57" s="1"/>
  <c r="F83" i="57" s="1"/>
  <c r="N83" i="57" s="1"/>
  <c r="O83" i="57" s="1"/>
  <c r="D88" i="57"/>
  <c r="E88" i="57" s="1"/>
  <c r="D89" i="57"/>
  <c r="E89" i="57" s="1"/>
  <c r="D97" i="57"/>
  <c r="E97" i="57" s="1"/>
  <c r="D105" i="57"/>
  <c r="E105" i="57" s="1"/>
  <c r="D111" i="57"/>
  <c r="E111" i="57" s="1"/>
  <c r="F111" i="57" s="1"/>
  <c r="N111" i="57" s="1"/>
  <c r="O111" i="57" s="1"/>
  <c r="D117" i="57"/>
  <c r="E117" i="57" s="1"/>
  <c r="D123" i="57"/>
  <c r="E123" i="57" s="1"/>
  <c r="F123" i="57" s="1"/>
  <c r="N123" i="57" s="1"/>
  <c r="O123" i="57" s="1"/>
  <c r="D128" i="57"/>
  <c r="E128" i="57" s="1"/>
  <c r="D134" i="57"/>
  <c r="E134" i="57" s="1"/>
  <c r="F134" i="57" s="1"/>
  <c r="N134" i="57" s="1"/>
  <c r="O134" i="57" s="1"/>
  <c r="D141" i="57"/>
  <c r="E141" i="57" s="1"/>
  <c r="D150" i="57"/>
  <c r="E150" i="57" s="1"/>
  <c r="F150" i="57" s="1"/>
  <c r="G150" i="57" s="1"/>
  <c r="D155" i="57"/>
  <c r="E155" i="57" s="1"/>
  <c r="F155" i="57" s="1"/>
  <c r="N155" i="57" s="1"/>
  <c r="O155" i="57" s="1"/>
  <c r="D82" i="57"/>
  <c r="E82" i="57" s="1"/>
  <c r="F82" i="57" s="1"/>
  <c r="N82" i="57" s="1"/>
  <c r="O82" i="57" s="1"/>
  <c r="D90" i="57"/>
  <c r="E90" i="57" s="1"/>
  <c r="D98" i="57"/>
  <c r="E98" i="57" s="1"/>
  <c r="F98" i="57" s="1"/>
  <c r="N98" i="57" s="1"/>
  <c r="O98" i="57" s="1"/>
  <c r="D106" i="57"/>
  <c r="E106" i="57" s="1"/>
  <c r="F106" i="57" s="1"/>
  <c r="N106" i="57" s="1"/>
  <c r="O106" i="57" s="1"/>
  <c r="D110" i="57"/>
  <c r="E110" i="57" s="1"/>
  <c r="D116" i="57"/>
  <c r="E116" i="57" s="1"/>
  <c r="D120" i="57"/>
  <c r="E120" i="57" s="1"/>
  <c r="D122" i="57"/>
  <c r="E122" i="57" s="1"/>
  <c r="D126" i="57"/>
  <c r="E126" i="57" s="1"/>
  <c r="F126" i="57" s="1"/>
  <c r="N126" i="57" s="1"/>
  <c r="O126" i="57" s="1"/>
  <c r="D131" i="57"/>
  <c r="E131" i="57" s="1"/>
  <c r="D133" i="57"/>
  <c r="E133" i="57" s="1"/>
  <c r="D136" i="57"/>
  <c r="E136" i="57" s="1"/>
  <c r="D142" i="57"/>
  <c r="E142" i="57" s="1"/>
  <c r="F142" i="57" s="1"/>
  <c r="N142" i="57" s="1"/>
  <c r="O142" i="57" s="1"/>
  <c r="D147" i="57"/>
  <c r="E147" i="57" s="1"/>
  <c r="D149" i="57"/>
  <c r="E149" i="57" s="1"/>
  <c r="D152" i="57"/>
  <c r="E152" i="57" s="1"/>
  <c r="D77" i="57"/>
  <c r="E77" i="57" s="1"/>
  <c r="F77" i="57" s="1"/>
  <c r="N77" i="57" s="1"/>
  <c r="O77" i="57" s="1"/>
  <c r="D80" i="57"/>
  <c r="E80" i="57" s="1"/>
  <c r="F80" i="57" s="1"/>
  <c r="D85" i="57"/>
  <c r="E85" i="57" s="1"/>
  <c r="D93" i="57"/>
  <c r="E93" i="57" s="1"/>
  <c r="D95" i="57"/>
  <c r="E95" i="57" s="1"/>
  <c r="F95" i="57" s="1"/>
  <c r="N95" i="57" s="1"/>
  <c r="O95" i="57" s="1"/>
  <c r="D103" i="57"/>
  <c r="E103" i="57" s="1"/>
  <c r="D118" i="57"/>
  <c r="E118" i="57" s="1"/>
  <c r="F118" i="57" s="1"/>
  <c r="N118" i="57" s="1"/>
  <c r="O118" i="57" s="1"/>
  <c r="D127" i="57"/>
  <c r="E127" i="57" s="1"/>
  <c r="F127" i="57" s="1"/>
  <c r="N127" i="57" s="1"/>
  <c r="O127" i="57" s="1"/>
  <c r="D132" i="57"/>
  <c r="E132" i="57" s="1"/>
  <c r="D138" i="57"/>
  <c r="E138" i="57" s="1"/>
  <c r="F138" i="57" s="1"/>
  <c r="N138" i="57" s="1"/>
  <c r="O138" i="57" s="1"/>
  <c r="D143" i="57"/>
  <c r="E143" i="57" s="1"/>
  <c r="F143" i="57" s="1"/>
  <c r="I143" i="57" s="1"/>
  <c r="K143" i="57" s="1"/>
  <c r="D148" i="57"/>
  <c r="E148" i="57" s="1"/>
  <c r="D154" i="57"/>
  <c r="E154" i="57" s="1"/>
  <c r="F154" i="57" s="1"/>
  <c r="D81" i="57"/>
  <c r="E81" i="57" s="1"/>
  <c r="D91" i="57"/>
  <c r="E91" i="57" s="1"/>
  <c r="F91" i="57" s="1"/>
  <c r="N91" i="57" s="1"/>
  <c r="O91" i="57" s="1"/>
  <c r="D96" i="57"/>
  <c r="E96" i="57" s="1"/>
  <c r="D99" i="57"/>
  <c r="E99" i="57" s="1"/>
  <c r="D104" i="57"/>
  <c r="E104" i="57" s="1"/>
  <c r="D107" i="57"/>
  <c r="E107" i="57" s="1"/>
  <c r="F107" i="57" s="1"/>
  <c r="N107" i="57" s="1"/>
  <c r="O107" i="57" s="1"/>
  <c r="D109" i="57"/>
  <c r="E109" i="57" s="1"/>
  <c r="D121" i="57"/>
  <c r="E121" i="57" s="1"/>
  <c r="D125" i="57"/>
  <c r="E125" i="57" s="1"/>
  <c r="D139" i="57"/>
  <c r="E139" i="57" s="1"/>
  <c r="D144" i="57"/>
  <c r="E144" i="57" s="1"/>
  <c r="G16" i="58"/>
  <c r="I14" i="58"/>
  <c r="K14" i="58" s="1"/>
  <c r="G24" i="58"/>
  <c r="G20" i="58"/>
  <c r="G22" i="58"/>
  <c r="G17" i="58"/>
  <c r="G35" i="58"/>
  <c r="G21" i="58"/>
  <c r="G28" i="58"/>
  <c r="I10" i="58"/>
  <c r="K10" i="58" s="1"/>
  <c r="I29" i="58"/>
  <c r="K29" i="58" s="1"/>
  <c r="G32" i="58"/>
  <c r="G34" i="58"/>
  <c r="G33" i="58"/>
  <c r="G12" i="58"/>
  <c r="G15" i="58"/>
  <c r="I26" i="58"/>
  <c r="K26" i="58" s="1"/>
  <c r="I5" i="58"/>
  <c r="K5" i="58" s="1"/>
  <c r="G8" i="58"/>
  <c r="I30" i="58"/>
  <c r="K30" i="58" s="1"/>
  <c r="I8" i="58"/>
  <c r="K8" i="58" s="1"/>
  <c r="I35" i="58"/>
  <c r="K35" i="58" s="1"/>
  <c r="G30" i="58"/>
  <c r="G9" i="58"/>
  <c r="G29" i="58"/>
  <c r="I13" i="58"/>
  <c r="K13" i="58" s="1"/>
  <c r="I16" i="58"/>
  <c r="K16" i="58" s="1"/>
  <c r="I15" i="58"/>
  <c r="K15" i="58" s="1"/>
  <c r="G14" i="58"/>
  <c r="I24" i="58"/>
  <c r="K24" i="58" s="1"/>
  <c r="I20" i="58"/>
  <c r="K20" i="58" s="1"/>
  <c r="P6" i="58"/>
  <c r="G126" i="57"/>
  <c r="I130" i="57"/>
  <c r="K130" i="57" s="1"/>
  <c r="I111" i="57"/>
  <c r="K111" i="57" s="1"/>
  <c r="I142" i="57"/>
  <c r="K142" i="57" s="1"/>
  <c r="I138" i="57"/>
  <c r="K138" i="57" s="1"/>
  <c r="G91" i="57"/>
  <c r="G111" i="57"/>
  <c r="I126" i="57"/>
  <c r="K126" i="57" s="1"/>
  <c r="G119" i="57"/>
  <c r="I123" i="57"/>
  <c r="K123" i="57" s="1"/>
  <c r="G98" i="57"/>
  <c r="I102" i="57"/>
  <c r="K102" i="57" s="1"/>
  <c r="G82" i="57"/>
  <c r="N154" i="57"/>
  <c r="O154" i="57" s="1"/>
  <c r="I154" i="57"/>
  <c r="K154" i="57" s="1"/>
  <c r="G86" i="57"/>
  <c r="G102" i="57"/>
  <c r="G118" i="57"/>
  <c r="G130" i="57"/>
  <c r="G151" i="57"/>
  <c r="N151" i="57"/>
  <c r="O151" i="57" s="1"/>
  <c r="I115" i="57"/>
  <c r="K115" i="57" s="1"/>
  <c r="G145" i="57"/>
  <c r="G154" i="57"/>
  <c r="I95" i="57"/>
  <c r="K95" i="57" s="1"/>
  <c r="G142" i="57"/>
  <c r="G138" i="57"/>
  <c r="I82" i="57"/>
  <c r="K82" i="57" s="1"/>
  <c r="I86" i="57"/>
  <c r="K86" i="57" s="1"/>
  <c r="G134" i="57"/>
  <c r="G115" i="57"/>
  <c r="I145" i="57"/>
  <c r="K145" i="57" s="1"/>
  <c r="G95" i="57"/>
  <c r="I134" i="57"/>
  <c r="K134" i="57" s="1"/>
  <c r="G107" i="57"/>
  <c r="N150" i="57"/>
  <c r="O150" i="57" s="1"/>
  <c r="N80" i="57"/>
  <c r="O80" i="57" s="1"/>
  <c r="G80" i="57"/>
  <c r="I80" i="57"/>
  <c r="K80" i="57" s="1"/>
  <c r="I79" i="57"/>
  <c r="K79" i="57" s="1"/>
  <c r="I77" i="57"/>
  <c r="K77" i="57" s="1"/>
  <c r="G79" i="57"/>
  <c r="G77" i="57"/>
  <c r="D9" i="57"/>
  <c r="E9" i="57" s="1"/>
  <c r="D13" i="57"/>
  <c r="E13" i="57" s="1"/>
  <c r="D45" i="57"/>
  <c r="E45" i="57" s="1"/>
  <c r="D49" i="57"/>
  <c r="E49" i="57" s="1"/>
  <c r="D10" i="57"/>
  <c r="E10" i="57" s="1"/>
  <c r="D14" i="57"/>
  <c r="E14" i="57" s="1"/>
  <c r="D18" i="57"/>
  <c r="E18" i="57" s="1"/>
  <c r="D22" i="57"/>
  <c r="E22" i="57" s="1"/>
  <c r="D26" i="57"/>
  <c r="E26" i="57" s="1"/>
  <c r="D30" i="57"/>
  <c r="E30" i="57" s="1"/>
  <c r="D34" i="57"/>
  <c r="E34" i="57" s="1"/>
  <c r="D38" i="57"/>
  <c r="E38" i="57" s="1"/>
  <c r="D42" i="57"/>
  <c r="E42" i="57" s="1"/>
  <c r="D46" i="57"/>
  <c r="E46" i="57" s="1"/>
  <c r="D50" i="57"/>
  <c r="E50" i="57" s="1"/>
  <c r="D54" i="57"/>
  <c r="E54" i="57" s="1"/>
  <c r="D58" i="57"/>
  <c r="E58" i="57" s="1"/>
  <c r="D62" i="57"/>
  <c r="E62" i="57" s="1"/>
  <c r="D66" i="57"/>
  <c r="E66" i="57" s="1"/>
  <c r="D70" i="57"/>
  <c r="E70" i="57" s="1"/>
  <c r="D74" i="57"/>
  <c r="E74" i="57" s="1"/>
  <c r="D5" i="57"/>
  <c r="E5" i="57" s="1"/>
  <c r="D25" i="57"/>
  <c r="E25" i="57" s="1"/>
  <c r="D29" i="57"/>
  <c r="E29" i="57" s="1"/>
  <c r="D41" i="57"/>
  <c r="E41" i="57" s="1"/>
  <c r="D7" i="57"/>
  <c r="E7" i="57" s="1"/>
  <c r="D11" i="57"/>
  <c r="E11" i="57" s="1"/>
  <c r="D15" i="57"/>
  <c r="E15" i="57" s="1"/>
  <c r="D19" i="57"/>
  <c r="E19" i="57" s="1"/>
  <c r="D23" i="57"/>
  <c r="E23" i="57" s="1"/>
  <c r="D27" i="57"/>
  <c r="E27" i="57" s="1"/>
  <c r="D31" i="57"/>
  <c r="E31" i="57" s="1"/>
  <c r="D35" i="57"/>
  <c r="E35" i="57" s="1"/>
  <c r="D39" i="57"/>
  <c r="E39" i="57" s="1"/>
  <c r="D43" i="57"/>
  <c r="E43" i="57" s="1"/>
  <c r="D47" i="57"/>
  <c r="E47" i="57" s="1"/>
  <c r="D51" i="57"/>
  <c r="E51" i="57" s="1"/>
  <c r="D55" i="57"/>
  <c r="E55" i="57" s="1"/>
  <c r="D59" i="57"/>
  <c r="E59" i="57" s="1"/>
  <c r="D63" i="57"/>
  <c r="E63" i="57" s="1"/>
  <c r="D67" i="57"/>
  <c r="E67" i="57" s="1"/>
  <c r="D71" i="57"/>
  <c r="E71" i="57" s="1"/>
  <c r="D75" i="57"/>
  <c r="E75" i="57" s="1"/>
  <c r="D8" i="57"/>
  <c r="E8" i="57" s="1"/>
  <c r="D12" i="57"/>
  <c r="E12" i="57" s="1"/>
  <c r="D16" i="57"/>
  <c r="E16" i="57" s="1"/>
  <c r="D20" i="57"/>
  <c r="E20" i="57" s="1"/>
  <c r="D24" i="57"/>
  <c r="E24" i="57" s="1"/>
  <c r="D28" i="57"/>
  <c r="E28" i="57" s="1"/>
  <c r="D32" i="57"/>
  <c r="E32" i="57" s="1"/>
  <c r="D36" i="57"/>
  <c r="E36" i="57" s="1"/>
  <c r="D40" i="57"/>
  <c r="E40" i="57" s="1"/>
  <c r="D44" i="57"/>
  <c r="E44" i="57" s="1"/>
  <c r="D48" i="57"/>
  <c r="E48" i="57" s="1"/>
  <c r="D52" i="57"/>
  <c r="E52" i="57" s="1"/>
  <c r="D56" i="57"/>
  <c r="E56" i="57" s="1"/>
  <c r="D60" i="57"/>
  <c r="E60" i="57" s="1"/>
  <c r="D64" i="57"/>
  <c r="E64" i="57" s="1"/>
  <c r="D68" i="57"/>
  <c r="E68" i="57" s="1"/>
  <c r="D72" i="57"/>
  <c r="E72" i="57" s="1"/>
  <c r="D6" i="57"/>
  <c r="E6" i="57" s="1"/>
  <c r="D17" i="57"/>
  <c r="E17" i="57" s="1"/>
  <c r="D21" i="57"/>
  <c r="E21" i="57" s="1"/>
  <c r="D33" i="57"/>
  <c r="E33" i="57" s="1"/>
  <c r="D37" i="57"/>
  <c r="E37" i="57" s="1"/>
  <c r="D53" i="57"/>
  <c r="E53" i="57" s="1"/>
  <c r="D57" i="57"/>
  <c r="E57" i="57" s="1"/>
  <c r="D61" i="57"/>
  <c r="E61" i="57" s="1"/>
  <c r="D65" i="57"/>
  <c r="E65" i="57" s="1"/>
  <c r="D69" i="57"/>
  <c r="E69" i="57" s="1"/>
  <c r="D73" i="57"/>
  <c r="E73" i="57" s="1"/>
  <c r="G83" i="57" l="1"/>
  <c r="G114" i="57"/>
  <c r="I94" i="57"/>
  <c r="K94" i="57" s="1"/>
  <c r="I155" i="57"/>
  <c r="K155" i="57" s="1"/>
  <c r="G155" i="57"/>
  <c r="F144" i="57"/>
  <c r="N144" i="57" s="1"/>
  <c r="O144" i="57" s="1"/>
  <c r="G144" i="57"/>
  <c r="F109" i="57"/>
  <c r="N109" i="57" s="1"/>
  <c r="O109" i="57" s="1"/>
  <c r="I109" i="57"/>
  <c r="K109" i="57" s="1"/>
  <c r="G109" i="57"/>
  <c r="F96" i="57"/>
  <c r="N96" i="57" s="1"/>
  <c r="O96" i="57" s="1"/>
  <c r="F148" i="57"/>
  <c r="N148" i="57" s="1"/>
  <c r="O148" i="57" s="1"/>
  <c r="F93" i="57"/>
  <c r="N93" i="57" s="1"/>
  <c r="O93" i="57" s="1"/>
  <c r="F152" i="57"/>
  <c r="N152" i="57" s="1"/>
  <c r="O152" i="57" s="1"/>
  <c r="I152" i="57"/>
  <c r="K152" i="57" s="1"/>
  <c r="F136" i="57"/>
  <c r="N136" i="57" s="1"/>
  <c r="O136" i="57" s="1"/>
  <c r="I136" i="57"/>
  <c r="K136" i="57" s="1"/>
  <c r="F122" i="57"/>
  <c r="N122" i="57" s="1"/>
  <c r="O122" i="57" s="1"/>
  <c r="F76" i="57"/>
  <c r="I76" i="57" s="1"/>
  <c r="K76" i="57" s="1"/>
  <c r="F124" i="57"/>
  <c r="N124" i="57" s="1"/>
  <c r="O124" i="57" s="1"/>
  <c r="F112" i="57"/>
  <c r="N112" i="57" s="1"/>
  <c r="O112" i="57" s="1"/>
  <c r="F139" i="57"/>
  <c r="G139" i="57" s="1"/>
  <c r="F85" i="57"/>
  <c r="N85" i="57" s="1"/>
  <c r="O85" i="57" s="1"/>
  <c r="F120" i="57"/>
  <c r="G120" i="57" s="1"/>
  <c r="F101" i="57"/>
  <c r="N101" i="57" s="1"/>
  <c r="O101" i="57" s="1"/>
  <c r="F137" i="57"/>
  <c r="N137" i="57" s="1"/>
  <c r="O137" i="57" s="1"/>
  <c r="G137" i="57"/>
  <c r="F108" i="57"/>
  <c r="G108" i="57"/>
  <c r="I119" i="57"/>
  <c r="K119" i="57" s="1"/>
  <c r="G143" i="57"/>
  <c r="G123" i="57"/>
  <c r="I107" i="57"/>
  <c r="K107" i="57" s="1"/>
  <c r="I83" i="57"/>
  <c r="K83" i="57" s="1"/>
  <c r="G94" i="57"/>
  <c r="I118" i="57"/>
  <c r="K118" i="57" s="1"/>
  <c r="I91" i="57"/>
  <c r="K91" i="57" s="1"/>
  <c r="F125" i="57"/>
  <c r="N125" i="57" s="1"/>
  <c r="O125" i="57" s="1"/>
  <c r="G125" i="57"/>
  <c r="F104" i="57"/>
  <c r="N104" i="57" s="1"/>
  <c r="O104" i="57" s="1"/>
  <c r="F81" i="57"/>
  <c r="N81" i="57" s="1"/>
  <c r="O81" i="57" s="1"/>
  <c r="I81" i="57"/>
  <c r="K81" i="57" s="1"/>
  <c r="F103" i="57"/>
  <c r="I103" i="57" s="1"/>
  <c r="K103" i="57" s="1"/>
  <c r="F147" i="57"/>
  <c r="N147" i="57" s="1"/>
  <c r="O147" i="57" s="1"/>
  <c r="F131" i="57"/>
  <c r="G131" i="57" s="1"/>
  <c r="F116" i="57"/>
  <c r="I116" i="57" s="1"/>
  <c r="K116" i="57" s="1"/>
  <c r="F90" i="57"/>
  <c r="I90" i="57" s="1"/>
  <c r="K90" i="57" s="1"/>
  <c r="F141" i="57"/>
  <c r="N141" i="57" s="1"/>
  <c r="O141" i="57" s="1"/>
  <c r="F117" i="57"/>
  <c r="N117" i="57" s="1"/>
  <c r="O117" i="57" s="1"/>
  <c r="F89" i="57"/>
  <c r="N89" i="57" s="1"/>
  <c r="O89" i="57" s="1"/>
  <c r="F87" i="57"/>
  <c r="F135" i="57"/>
  <c r="G135" i="57" s="1"/>
  <c r="F128" i="57"/>
  <c r="N128" i="57" s="1"/>
  <c r="O128" i="57" s="1"/>
  <c r="F105" i="57"/>
  <c r="N105" i="57" s="1"/>
  <c r="O105" i="57" s="1"/>
  <c r="F140" i="57"/>
  <c r="N140" i="57" s="1"/>
  <c r="O140" i="57" s="1"/>
  <c r="G106" i="57"/>
  <c r="G127" i="57"/>
  <c r="F149" i="57"/>
  <c r="G149" i="57" s="1"/>
  <c r="F133" i="57"/>
  <c r="N133" i="57" s="1"/>
  <c r="O133" i="57" s="1"/>
  <c r="F97" i="57"/>
  <c r="N97" i="57" s="1"/>
  <c r="O97" i="57" s="1"/>
  <c r="F78" i="57"/>
  <c r="N78" i="57" s="1"/>
  <c r="O78" i="57" s="1"/>
  <c r="F153" i="57"/>
  <c r="I153" i="57" s="1"/>
  <c r="K153" i="57" s="1"/>
  <c r="F92" i="57"/>
  <c r="G92" i="57" s="1"/>
  <c r="I150" i="57"/>
  <c r="K150" i="57" s="1"/>
  <c r="N143" i="57"/>
  <c r="O143" i="57" s="1"/>
  <c r="I98" i="57"/>
  <c r="K98" i="57" s="1"/>
  <c r="I114" i="57"/>
  <c r="K114" i="57" s="1"/>
  <c r="I127" i="57"/>
  <c r="K127" i="57" s="1"/>
  <c r="I106" i="57"/>
  <c r="K106" i="57" s="1"/>
  <c r="F121" i="57"/>
  <c r="N121" i="57" s="1"/>
  <c r="O121" i="57" s="1"/>
  <c r="F99" i="57"/>
  <c r="G99" i="57" s="1"/>
  <c r="F132" i="57"/>
  <c r="N132" i="57" s="1"/>
  <c r="O132" i="57" s="1"/>
  <c r="F110" i="57"/>
  <c r="G110" i="57" s="1"/>
  <c r="F88" i="57"/>
  <c r="N88" i="57" s="1"/>
  <c r="O88" i="57" s="1"/>
  <c r="F129" i="57"/>
  <c r="N129" i="57" s="1"/>
  <c r="O129" i="57" s="1"/>
  <c r="F146" i="57"/>
  <c r="G146" i="57" s="1"/>
  <c r="F113" i="57"/>
  <c r="N113" i="57" s="1"/>
  <c r="O113" i="57" s="1"/>
  <c r="F100" i="57"/>
  <c r="G100" i="57" s="1"/>
  <c r="F84" i="57"/>
  <c r="G84" i="57" s="1"/>
  <c r="F24" i="57"/>
  <c r="N24" i="57" s="1"/>
  <c r="O24" i="57" s="1"/>
  <c r="F73" i="57"/>
  <c r="N73" i="57" s="1"/>
  <c r="O73" i="57" s="1"/>
  <c r="F52" i="57"/>
  <c r="F65" i="57"/>
  <c r="N65" i="57" s="1"/>
  <c r="O65" i="57" s="1"/>
  <c r="F37" i="57"/>
  <c r="N37" i="57" s="1"/>
  <c r="O37" i="57" s="1"/>
  <c r="F6" i="57"/>
  <c r="N6" i="57" s="1"/>
  <c r="O6" i="57" s="1"/>
  <c r="F60" i="57"/>
  <c r="N60" i="57" s="1"/>
  <c r="O60" i="57" s="1"/>
  <c r="F44" i="57"/>
  <c r="N44" i="57" s="1"/>
  <c r="O44" i="57" s="1"/>
  <c r="F28" i="57"/>
  <c r="N28" i="57" s="1"/>
  <c r="O28" i="57" s="1"/>
  <c r="F12" i="57"/>
  <c r="N12" i="57" s="1"/>
  <c r="O12" i="57" s="1"/>
  <c r="F71" i="57"/>
  <c r="N71" i="57" s="1"/>
  <c r="O71" i="57" s="1"/>
  <c r="F55" i="57"/>
  <c r="N55" i="57" s="1"/>
  <c r="O55" i="57" s="1"/>
  <c r="F39" i="57"/>
  <c r="N39" i="57" s="1"/>
  <c r="O39" i="57" s="1"/>
  <c r="F23" i="57"/>
  <c r="N23" i="57" s="1"/>
  <c r="O23" i="57" s="1"/>
  <c r="F7" i="57"/>
  <c r="F5" i="57"/>
  <c r="F74" i="57"/>
  <c r="N74" i="57" s="1"/>
  <c r="O74" i="57" s="1"/>
  <c r="F58" i="57"/>
  <c r="F42" i="57"/>
  <c r="N42" i="57" s="1"/>
  <c r="O42" i="57" s="1"/>
  <c r="F26" i="57"/>
  <c r="N26" i="57" s="1"/>
  <c r="O26" i="57" s="1"/>
  <c r="F10" i="57"/>
  <c r="F9" i="57"/>
  <c r="N9" i="57" s="1"/>
  <c r="O9" i="57" s="1"/>
  <c r="F33" i="57"/>
  <c r="F72" i="57"/>
  <c r="F8" i="57"/>
  <c r="N8" i="57" s="1"/>
  <c r="O8" i="57" s="1"/>
  <c r="F67" i="57"/>
  <c r="N67" i="57" s="1"/>
  <c r="O67" i="57" s="1"/>
  <c r="F51" i="57"/>
  <c r="F35" i="57"/>
  <c r="N35" i="57" s="1"/>
  <c r="O35" i="57" s="1"/>
  <c r="F19" i="57"/>
  <c r="F41" i="57"/>
  <c r="F70" i="57"/>
  <c r="F54" i="57"/>
  <c r="F38" i="57"/>
  <c r="N38" i="57" s="1"/>
  <c r="O38" i="57" s="1"/>
  <c r="F22" i="57"/>
  <c r="N22" i="57" s="1"/>
  <c r="O22" i="57" s="1"/>
  <c r="F49" i="57"/>
  <c r="N49" i="57" s="1"/>
  <c r="O49" i="57" s="1"/>
  <c r="F61" i="57"/>
  <c r="N61" i="57" s="1"/>
  <c r="O61" i="57" s="1"/>
  <c r="F56" i="57"/>
  <c r="N56" i="57" s="1"/>
  <c r="O56" i="57" s="1"/>
  <c r="F57" i="57"/>
  <c r="N57" i="57" s="1"/>
  <c r="O57" i="57" s="1"/>
  <c r="F36" i="57"/>
  <c r="N36" i="57" s="1"/>
  <c r="O36" i="57" s="1"/>
  <c r="F63" i="57"/>
  <c r="N63" i="57" s="1"/>
  <c r="O63" i="57" s="1"/>
  <c r="F47" i="57"/>
  <c r="N47" i="57" s="1"/>
  <c r="O47" i="57" s="1"/>
  <c r="F31" i="57"/>
  <c r="N31" i="57" s="1"/>
  <c r="O31" i="57" s="1"/>
  <c r="F15" i="57"/>
  <c r="N15" i="57" s="1"/>
  <c r="O15" i="57" s="1"/>
  <c r="F29" i="57"/>
  <c r="N29" i="57" s="1"/>
  <c r="O29" i="57" s="1"/>
  <c r="F66" i="57"/>
  <c r="N66" i="57" s="1"/>
  <c r="O66" i="57" s="1"/>
  <c r="F50" i="57"/>
  <c r="F34" i="57"/>
  <c r="N34" i="57" s="1"/>
  <c r="O34" i="57" s="1"/>
  <c r="F18" i="57"/>
  <c r="N18" i="57" s="1"/>
  <c r="O18" i="57" s="1"/>
  <c r="F45" i="57"/>
  <c r="N45" i="57" s="1"/>
  <c r="O45" i="57" s="1"/>
  <c r="F40" i="57"/>
  <c r="N40" i="57" s="1"/>
  <c r="O40" i="57" s="1"/>
  <c r="F21" i="57"/>
  <c r="N21" i="57" s="1"/>
  <c r="O21" i="57" s="1"/>
  <c r="F68" i="57"/>
  <c r="N68" i="57" s="1"/>
  <c r="O68" i="57" s="1"/>
  <c r="F20" i="57"/>
  <c r="N20" i="57" s="1"/>
  <c r="O20" i="57" s="1"/>
  <c r="F69" i="57"/>
  <c r="N69" i="57" s="1"/>
  <c r="O69" i="57" s="1"/>
  <c r="F53" i="57"/>
  <c r="N53" i="57" s="1"/>
  <c r="O53" i="57" s="1"/>
  <c r="F17" i="57"/>
  <c r="N17" i="57" s="1"/>
  <c r="O17" i="57" s="1"/>
  <c r="F64" i="57"/>
  <c r="N64" i="57" s="1"/>
  <c r="O64" i="57" s="1"/>
  <c r="F48" i="57"/>
  <c r="N48" i="57" s="1"/>
  <c r="O48" i="57" s="1"/>
  <c r="F32" i="57"/>
  <c r="N32" i="57" s="1"/>
  <c r="O32" i="57" s="1"/>
  <c r="F16" i="57"/>
  <c r="N16" i="57" s="1"/>
  <c r="O16" i="57" s="1"/>
  <c r="F75" i="57"/>
  <c r="N75" i="57" s="1"/>
  <c r="O75" i="57" s="1"/>
  <c r="F59" i="57"/>
  <c r="N59" i="57" s="1"/>
  <c r="O59" i="57" s="1"/>
  <c r="F43" i="57"/>
  <c r="N43" i="57" s="1"/>
  <c r="O43" i="57" s="1"/>
  <c r="F27" i="57"/>
  <c r="N27" i="57" s="1"/>
  <c r="O27" i="57" s="1"/>
  <c r="F11" i="57"/>
  <c r="N11" i="57" s="1"/>
  <c r="O11" i="57" s="1"/>
  <c r="F25" i="57"/>
  <c r="N25" i="57" s="1"/>
  <c r="O25" i="57" s="1"/>
  <c r="F62" i="57"/>
  <c r="F46" i="57"/>
  <c r="N46" i="57" s="1"/>
  <c r="O46" i="57" s="1"/>
  <c r="F30" i="57"/>
  <c r="N30" i="57" s="1"/>
  <c r="O30" i="57" s="1"/>
  <c r="F14" i="57"/>
  <c r="N14" i="57" s="1"/>
  <c r="O14" i="57" s="1"/>
  <c r="F13" i="57"/>
  <c r="N13" i="57" s="1"/>
  <c r="O13" i="57" s="1"/>
  <c r="I133" i="57" l="1"/>
  <c r="K133" i="57" s="1"/>
  <c r="G140" i="57"/>
  <c r="G128" i="57"/>
  <c r="I141" i="57"/>
  <c r="K141" i="57" s="1"/>
  <c r="I125" i="57"/>
  <c r="K125" i="57" s="1"/>
  <c r="G152" i="57"/>
  <c r="G148" i="57"/>
  <c r="G97" i="57"/>
  <c r="I105" i="57"/>
  <c r="K105" i="57" s="1"/>
  <c r="I128" i="57"/>
  <c r="K128" i="57" s="1"/>
  <c r="G89" i="57"/>
  <c r="G141" i="57"/>
  <c r="I97" i="57"/>
  <c r="K97" i="57" s="1"/>
  <c r="I140" i="57"/>
  <c r="K140" i="57" s="1"/>
  <c r="G105" i="57"/>
  <c r="G93" i="57"/>
  <c r="I144" i="57"/>
  <c r="K144" i="57" s="1"/>
  <c r="I121" i="57"/>
  <c r="K121" i="57" s="1"/>
  <c r="G78" i="57"/>
  <c r="I147" i="57"/>
  <c r="K147" i="57" s="1"/>
  <c r="I112" i="57"/>
  <c r="K112" i="57" s="1"/>
  <c r="I129" i="57"/>
  <c r="K129" i="57" s="1"/>
  <c r="G121" i="57"/>
  <c r="I78" i="57"/>
  <c r="K78" i="57" s="1"/>
  <c r="G122" i="57"/>
  <c r="G85" i="57"/>
  <c r="G112" i="57"/>
  <c r="G136" i="57"/>
  <c r="I93" i="57"/>
  <c r="K93" i="57" s="1"/>
  <c r="I117" i="57"/>
  <c r="K117" i="57" s="1"/>
  <c r="I84" i="57"/>
  <c r="K84" i="57" s="1"/>
  <c r="N84" i="57"/>
  <c r="O84" i="57" s="1"/>
  <c r="I113" i="57"/>
  <c r="K113" i="57" s="1"/>
  <c r="G129" i="57"/>
  <c r="G88" i="57"/>
  <c r="I132" i="57"/>
  <c r="K132" i="57" s="1"/>
  <c r="G133" i="57"/>
  <c r="N149" i="57"/>
  <c r="O149" i="57" s="1"/>
  <c r="I149" i="57"/>
  <c r="K149" i="57" s="1"/>
  <c r="I89" i="57"/>
  <c r="K89" i="57" s="1"/>
  <c r="G117" i="57"/>
  <c r="G116" i="57"/>
  <c r="N116" i="57"/>
  <c r="O116" i="57" s="1"/>
  <c r="G147" i="57"/>
  <c r="G81" i="57"/>
  <c r="G104" i="57"/>
  <c r="I137" i="57"/>
  <c r="K137" i="57" s="1"/>
  <c r="G101" i="57"/>
  <c r="I85" i="57"/>
  <c r="K85" i="57" s="1"/>
  <c r="I124" i="57"/>
  <c r="K124" i="57" s="1"/>
  <c r="N76" i="57"/>
  <c r="O76" i="57" s="1"/>
  <c r="G76" i="57"/>
  <c r="I148" i="57"/>
  <c r="K148" i="57" s="1"/>
  <c r="G96" i="57"/>
  <c r="N153" i="57"/>
  <c r="O153" i="57" s="1"/>
  <c r="G153" i="57"/>
  <c r="N135" i="57"/>
  <c r="O135" i="57" s="1"/>
  <c r="I135" i="57"/>
  <c r="K135" i="57" s="1"/>
  <c r="I100" i="57"/>
  <c r="K100" i="57" s="1"/>
  <c r="N100" i="57"/>
  <c r="O100" i="57" s="1"/>
  <c r="G132" i="57"/>
  <c r="N87" i="57"/>
  <c r="O87" i="57" s="1"/>
  <c r="I87" i="57"/>
  <c r="K87" i="57" s="1"/>
  <c r="N90" i="57"/>
  <c r="O90" i="57" s="1"/>
  <c r="G90" i="57"/>
  <c r="N131" i="57"/>
  <c r="O131" i="57" s="1"/>
  <c r="I131" i="57"/>
  <c r="K131" i="57" s="1"/>
  <c r="G124" i="57"/>
  <c r="I122" i="57"/>
  <c r="K122" i="57" s="1"/>
  <c r="G113" i="57"/>
  <c r="N146" i="57"/>
  <c r="O146" i="57" s="1"/>
  <c r="I146" i="57"/>
  <c r="K146" i="57" s="1"/>
  <c r="I88" i="57"/>
  <c r="K88" i="57" s="1"/>
  <c r="N110" i="57"/>
  <c r="O110" i="57" s="1"/>
  <c r="I110" i="57"/>
  <c r="K110" i="57" s="1"/>
  <c r="N99" i="57"/>
  <c r="O99" i="57" s="1"/>
  <c r="I99" i="57"/>
  <c r="K99" i="57" s="1"/>
  <c r="I92" i="57"/>
  <c r="K92" i="57" s="1"/>
  <c r="N92" i="57"/>
  <c r="O92" i="57" s="1"/>
  <c r="G87" i="57"/>
  <c r="N103" i="57"/>
  <c r="O103" i="57" s="1"/>
  <c r="G103" i="57"/>
  <c r="I104" i="57"/>
  <c r="K104" i="57" s="1"/>
  <c r="I108" i="57"/>
  <c r="K108" i="57" s="1"/>
  <c r="N108" i="57"/>
  <c r="O108" i="57" s="1"/>
  <c r="I101" i="57"/>
  <c r="K101" i="57" s="1"/>
  <c r="I120" i="57"/>
  <c r="K120" i="57" s="1"/>
  <c r="N120" i="57"/>
  <c r="O120" i="57" s="1"/>
  <c r="N139" i="57"/>
  <c r="O139" i="57" s="1"/>
  <c r="I139" i="57"/>
  <c r="K139" i="57" s="1"/>
  <c r="I96" i="57"/>
  <c r="K96" i="57" s="1"/>
  <c r="I17" i="57"/>
  <c r="K17" i="57" s="1"/>
  <c r="I71" i="57"/>
  <c r="K71" i="57" s="1"/>
  <c r="G60" i="57"/>
  <c r="I32" i="57"/>
  <c r="K32" i="57" s="1"/>
  <c r="I29" i="57"/>
  <c r="K29" i="57" s="1"/>
  <c r="G47" i="57"/>
  <c r="G59" i="57"/>
  <c r="G53" i="57"/>
  <c r="G68" i="57"/>
  <c r="I60" i="57"/>
  <c r="K60" i="57" s="1"/>
  <c r="I53" i="57"/>
  <c r="K53" i="57" s="1"/>
  <c r="I73" i="57"/>
  <c r="K73" i="57" s="1"/>
  <c r="N50" i="57"/>
  <c r="O50" i="57" s="1"/>
  <c r="G50" i="57"/>
  <c r="N41" i="57"/>
  <c r="O41" i="57" s="1"/>
  <c r="I41" i="57"/>
  <c r="K41" i="57" s="1"/>
  <c r="N54" i="57"/>
  <c r="O54" i="57" s="1"/>
  <c r="G54" i="57"/>
  <c r="N62" i="57"/>
  <c r="O62" i="57" s="1"/>
  <c r="G62" i="57"/>
  <c r="N51" i="57"/>
  <c r="O51" i="57" s="1"/>
  <c r="G51" i="57"/>
  <c r="N19" i="57"/>
  <c r="O19" i="57" s="1"/>
  <c r="I19" i="57"/>
  <c r="K19" i="57" s="1"/>
  <c r="N52" i="57"/>
  <c r="O52" i="57" s="1"/>
  <c r="I52" i="57"/>
  <c r="K52" i="57" s="1"/>
  <c r="G32" i="57"/>
  <c r="I69" i="57"/>
  <c r="K69" i="57" s="1"/>
  <c r="N5" i="57"/>
  <c r="O5" i="57" s="1"/>
  <c r="G5" i="57"/>
  <c r="I12" i="57"/>
  <c r="K12" i="57" s="1"/>
  <c r="I68" i="57"/>
  <c r="K68" i="57" s="1"/>
  <c r="I75" i="57"/>
  <c r="K75" i="57" s="1"/>
  <c r="I66" i="57"/>
  <c r="K66" i="57" s="1"/>
  <c r="I63" i="57"/>
  <c r="K63" i="57" s="1"/>
  <c r="N70" i="57"/>
  <c r="O70" i="57" s="1"/>
  <c r="I70" i="57"/>
  <c r="K70" i="57" s="1"/>
  <c r="G19" i="57"/>
  <c r="N33" i="57"/>
  <c r="O33" i="57" s="1"/>
  <c r="G33" i="57"/>
  <c r="N58" i="57"/>
  <c r="O58" i="57" s="1"/>
  <c r="I58" i="57"/>
  <c r="K58" i="57" s="1"/>
  <c r="I5" i="57"/>
  <c r="K5" i="57" s="1"/>
  <c r="I23" i="57"/>
  <c r="K23" i="57" s="1"/>
  <c r="I14" i="57"/>
  <c r="K14" i="57" s="1"/>
  <c r="I62" i="57"/>
  <c r="K62" i="57" s="1"/>
  <c r="G27" i="57"/>
  <c r="I13" i="57"/>
  <c r="K13" i="57" s="1"/>
  <c r="G11" i="57"/>
  <c r="I27" i="57"/>
  <c r="K27" i="57" s="1"/>
  <c r="G75" i="57"/>
  <c r="G13" i="57"/>
  <c r="G16" i="57"/>
  <c r="G21" i="57"/>
  <c r="G40" i="57"/>
  <c r="I16" i="57"/>
  <c r="K16" i="57" s="1"/>
  <c r="I40" i="57"/>
  <c r="K40" i="57" s="1"/>
  <c r="G31" i="57"/>
  <c r="I47" i="57"/>
  <c r="K47" i="57" s="1"/>
  <c r="G69" i="57"/>
  <c r="I31" i="57"/>
  <c r="K31" i="57" s="1"/>
  <c r="G63" i="57"/>
  <c r="G38" i="57"/>
  <c r="G36" i="57"/>
  <c r="G61" i="57"/>
  <c r="G22" i="57"/>
  <c r="I54" i="57"/>
  <c r="K54" i="57" s="1"/>
  <c r="G67" i="57"/>
  <c r="I36" i="57"/>
  <c r="K36" i="57" s="1"/>
  <c r="I61" i="57"/>
  <c r="K61" i="57" s="1"/>
  <c r="I35" i="57"/>
  <c r="K35" i="57" s="1"/>
  <c r="I67" i="57"/>
  <c r="K67" i="57" s="1"/>
  <c r="N10" i="57"/>
  <c r="O10" i="57" s="1"/>
  <c r="I10" i="57"/>
  <c r="K10" i="57" s="1"/>
  <c r="N7" i="57"/>
  <c r="O7" i="57" s="1"/>
  <c r="I7" i="57"/>
  <c r="K7" i="57" s="1"/>
  <c r="N72" i="57"/>
  <c r="O72" i="57" s="1"/>
  <c r="I72" i="57"/>
  <c r="K72" i="57" s="1"/>
  <c r="G72" i="57"/>
  <c r="G55" i="57"/>
  <c r="I8" i="57"/>
  <c r="K8" i="57" s="1"/>
  <c r="I42" i="57"/>
  <c r="K42" i="57" s="1"/>
  <c r="G23" i="57"/>
  <c r="I55" i="57"/>
  <c r="K55" i="57" s="1"/>
  <c r="G37" i="57"/>
  <c r="G12" i="57"/>
  <c r="G52" i="57"/>
  <c r="G73" i="57"/>
  <c r="G30" i="57"/>
  <c r="G14" i="57"/>
  <c r="G46" i="57"/>
  <c r="G25" i="57"/>
  <c r="I11" i="57"/>
  <c r="K11" i="57" s="1"/>
  <c r="G43" i="57"/>
  <c r="I59" i="57"/>
  <c r="K59" i="57" s="1"/>
  <c r="G48" i="57"/>
  <c r="I64" i="57"/>
  <c r="K64" i="57" s="1"/>
  <c r="G17" i="57"/>
  <c r="I20" i="57"/>
  <c r="K20" i="57" s="1"/>
  <c r="I21" i="57"/>
  <c r="K21" i="57" s="1"/>
  <c r="I45" i="57"/>
  <c r="K45" i="57" s="1"/>
  <c r="G34" i="57"/>
  <c r="I50" i="57"/>
  <c r="K50" i="57" s="1"/>
  <c r="G66" i="57"/>
  <c r="G29" i="57"/>
  <c r="G57" i="57"/>
  <c r="I56" i="57"/>
  <c r="K56" i="57" s="1"/>
  <c r="I49" i="57"/>
  <c r="K49" i="57" s="1"/>
  <c r="I38" i="57"/>
  <c r="K38" i="57" s="1"/>
  <c r="G70" i="57"/>
  <c r="G41" i="57"/>
  <c r="G35" i="57"/>
  <c r="I51" i="57"/>
  <c r="K51" i="57" s="1"/>
  <c r="G8" i="57"/>
  <c r="I33" i="57"/>
  <c r="K33" i="57" s="1"/>
  <c r="I9" i="57"/>
  <c r="K9" i="57" s="1"/>
  <c r="I26" i="57"/>
  <c r="K26" i="57" s="1"/>
  <c r="G42" i="57"/>
  <c r="G58" i="57"/>
  <c r="G39" i="57"/>
  <c r="G28" i="57"/>
  <c r="I44" i="57"/>
  <c r="K44" i="57" s="1"/>
  <c r="I37" i="57"/>
  <c r="K37" i="57" s="1"/>
  <c r="G65" i="57"/>
  <c r="I24" i="57"/>
  <c r="K24" i="57" s="1"/>
  <c r="I30" i="57"/>
  <c r="K30" i="57" s="1"/>
  <c r="I46" i="57"/>
  <c r="K46" i="57" s="1"/>
  <c r="I25" i="57"/>
  <c r="K25" i="57" s="1"/>
  <c r="I43" i="57"/>
  <c r="K43" i="57" s="1"/>
  <c r="I48" i="57"/>
  <c r="K48" i="57" s="1"/>
  <c r="I18" i="57"/>
  <c r="K18" i="57" s="1"/>
  <c r="I34" i="57"/>
  <c r="K34" i="57" s="1"/>
  <c r="G15" i="57"/>
  <c r="I57" i="57"/>
  <c r="K57" i="57" s="1"/>
  <c r="I22" i="57"/>
  <c r="K22" i="57" s="1"/>
  <c r="G10" i="57"/>
  <c r="G26" i="57"/>
  <c r="I74" i="57"/>
  <c r="K74" i="57" s="1"/>
  <c r="G7" i="57"/>
  <c r="I39" i="57"/>
  <c r="K39" i="57" s="1"/>
  <c r="G71" i="57"/>
  <c r="I28" i="57"/>
  <c r="K28" i="57" s="1"/>
  <c r="I6" i="57"/>
  <c r="K6" i="57" s="1"/>
  <c r="I65" i="57"/>
  <c r="K65" i="57" s="1"/>
  <c r="G64" i="57"/>
  <c r="G20" i="57"/>
  <c r="G45" i="57"/>
  <c r="G18" i="57"/>
  <c r="I15" i="57"/>
  <c r="K15" i="57" s="1"/>
  <c r="G56" i="57"/>
  <c r="G49" i="57"/>
  <c r="G9" i="57"/>
  <c r="G74" i="57"/>
  <c r="G44" i="57"/>
  <c r="G6" i="57"/>
  <c r="G24" i="57"/>
  <c r="P6" i="57" l="1"/>
</calcChain>
</file>

<file path=xl/sharedStrings.xml><?xml version="1.0" encoding="utf-8"?>
<sst xmlns="http://schemas.openxmlformats.org/spreadsheetml/2006/main" count="54" uniqueCount="20">
  <si>
    <t>Time (ms)</t>
  </si>
  <si>
    <t>Voltage (V)</t>
  </si>
  <si>
    <t>resistance change</t>
  </si>
  <si>
    <t>resistance of gauge</t>
  </si>
  <si>
    <t>time, ms</t>
  </si>
  <si>
    <t>DR/R</t>
  </si>
  <si>
    <t>R/R0</t>
  </si>
  <si>
    <t>R0</t>
  </si>
  <si>
    <t>This is the initial resistance of the gauge</t>
  </si>
  <si>
    <t>V0</t>
  </si>
  <si>
    <t>Ginsberg and Asay Pressure, Gpa</t>
  </si>
  <si>
    <t>Initial voltage level</t>
  </si>
  <si>
    <t>Voltage change, V</t>
  </si>
  <si>
    <t>i</t>
  </si>
  <si>
    <t>Katsabanis' Pressure, Gpa</t>
  </si>
  <si>
    <t>Wieland's Pressure, Gpa</t>
  </si>
  <si>
    <t>Please note that Ginsberg and Asay are accurate above 0.5 GPa, Wieland below 0.15 GPa and my formula is a good compromise</t>
  </si>
  <si>
    <t>DISTANCE: 15cm</t>
  </si>
  <si>
    <t>DISTANCE: 3.5cm</t>
  </si>
  <si>
    <t>DISTANCE: 1.5cm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</si>
</sst>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2" fillId="2" borderId="0" xfId="0" applyFont="1" applyFill="1"/>
    <xf numFmtId="0" fontId="0" fillId="0" borderId="0" xfId="0" applyFill="1"/>
    <xf numFmtId="0" fontId="3" fillId="0" borderId="1" xfId="0" applyFont="1" applyBorder="1"/>
    <xf numFmtId="0" fontId="3" fillId="0" borderId="3" xfId="0" applyFont="1" applyBorder="1"/>
    <xf numFmtId="0" fontId="2" fillId="0" borderId="2" xfId="0" applyFont="1" applyBorder="1" applyAlignment="1">
      <alignment wrapText="1"/>
    </xf>
    <xf numFmtId="0" fontId="2" fillId="0" borderId="2" xfId="0" applyFont="1" applyBorder="1"/>
    <xf numFmtId="0" fontId="0" fillId="0" borderId="4" xfId="0" applyBorder="1"/>
    <xf numFmtId="0" fontId="0" fillId="0" borderId="5" xfId="0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Katsabanis formula</a:t>
            </a:r>
          </a:p>
        </c:rich>
      </c:tx>
      <c:layout>
        <c:manualLayout>
          <c:xMode val="edge"/>
          <c:yMode val="edge"/>
          <c:x val="0.3745928338762215"/>
          <c:y val="3.932596405841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63517915309447"/>
          <c:y val="0.23314678691772536"/>
          <c:w val="0.82084690553745943"/>
          <c:h val="0.51966452505758065"/>
        </c:manualLayout>
      </c:layout>
      <c:scatterChart>
        <c:scatterStyle val="lineMarker"/>
        <c:varyColors val="0"/>
        <c:ser>
          <c:idx val="0"/>
          <c:order val="0"/>
          <c:spPr>
            <a:ln w="95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'Channel 1'!$J$5:$J$275</c:f>
              <c:numCache>
                <c:formatCode>General</c:formatCode>
                <c:ptCount val="27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</c:numCache>
            </c:numRef>
          </c:xVal>
          <c:yVal>
            <c:numRef>
              <c:f>'Channel 1'!$K$5:$K$275</c:f>
              <c:numCache>
                <c:formatCode>General</c:formatCode>
                <c:ptCount val="27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2.1286749800120131E-4</c:v>
                </c:pt>
                <c:pt idx="5">
                  <c:v>2.1286749800120131E-4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3.4810747396212842E-3</c:v>
                </c:pt>
                <c:pt idx="11">
                  <c:v>3.8559389124827761E-3</c:v>
                </c:pt>
                <c:pt idx="12">
                  <c:v>3.8559389124827761E-3</c:v>
                </c:pt>
                <c:pt idx="13">
                  <c:v>3.6686235772457267E-3</c:v>
                </c:pt>
                <c:pt idx="14">
                  <c:v>2.9171243409785402E-3</c:v>
                </c:pt>
                <c:pt idx="15">
                  <c:v>2.7284177831037666E-3</c:v>
                </c:pt>
                <c:pt idx="16">
                  <c:v>2.1602821446811923E-3</c:v>
                </c:pt>
                <c:pt idx="17">
                  <c:v>2.1602821446811923E-3</c:v>
                </c:pt>
                <c:pt idx="18">
                  <c:v>0</c:v>
                </c:pt>
                <c:pt idx="19">
                  <c:v>0</c:v>
                </c:pt>
                <c:pt idx="20">
                  <c:v>1.20178436450458E-3</c:v>
                </c:pt>
                <c:pt idx="21">
                  <c:v>0</c:v>
                </c:pt>
                <c:pt idx="22">
                  <c:v>0</c:v>
                </c:pt>
                <c:pt idx="23">
                  <c:v>1.3949782274545995E-3</c:v>
                </c:pt>
                <c:pt idx="24">
                  <c:v>3.8559389124827761E-3</c:v>
                </c:pt>
                <c:pt idx="25">
                  <c:v>3.6686235772457267E-3</c:v>
                </c:pt>
                <c:pt idx="26">
                  <c:v>3.4810747396212842E-3</c:v>
                </c:pt>
                <c:pt idx="27">
                  <c:v>3.4810747396212842E-3</c:v>
                </c:pt>
                <c:pt idx="28">
                  <c:v>3.1055019962959868E-3</c:v>
                </c:pt>
                <c:pt idx="29">
                  <c:v>2.5393497438705773E-3</c:v>
                </c:pt>
                <c:pt idx="30">
                  <c:v>1.3949782274545995E-3</c:v>
                </c:pt>
                <c:pt idx="31">
                  <c:v>2.5393497438705773E-3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1.3949782274545995E-3</c:v>
                </c:pt>
                <c:pt idx="41">
                  <c:v>4.2299385157563438E-3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2.1286749800120131E-4</c:v>
                </c:pt>
                <c:pt idx="50">
                  <c:v>4.1586871136394492E-4</c:v>
                </c:pt>
                <c:pt idx="51">
                  <c:v>6.1526064218835833E-4</c:v>
                </c:pt>
                <c:pt idx="52">
                  <c:v>4.1586871136394492E-4</c:v>
                </c:pt>
                <c:pt idx="53">
                  <c:v>1.0078787445985927E-3</c:v>
                </c:pt>
                <c:pt idx="54">
                  <c:v>8.1238770198500433E-4</c:v>
                </c:pt>
                <c:pt idx="55">
                  <c:v>1.0078787445985927E-3</c:v>
                </c:pt>
                <c:pt idx="56">
                  <c:v>8.1238770198500433E-4</c:v>
                </c:pt>
                <c:pt idx="57">
                  <c:v>8.1238770198500433E-4</c:v>
                </c:pt>
                <c:pt idx="58">
                  <c:v>4.1586871136394492E-4</c:v>
                </c:pt>
                <c:pt idx="59">
                  <c:v>6.1526064218835833E-4</c:v>
                </c:pt>
                <c:pt idx="60">
                  <c:v>4.1586871136394492E-4</c:v>
                </c:pt>
                <c:pt idx="61">
                  <c:v>4.1586871136394492E-4</c:v>
                </c:pt>
                <c:pt idx="62">
                  <c:v>4.1586871136394492E-4</c:v>
                </c:pt>
                <c:pt idx="63">
                  <c:v>2.1286749800120131E-4</c:v>
                </c:pt>
                <c:pt idx="64">
                  <c:v>0</c:v>
                </c:pt>
                <c:pt idx="65">
                  <c:v>2.1286749800120131E-4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6.6458233156076506E-3</c:v>
                </c:pt>
                <c:pt idx="73">
                  <c:v>3.8763367697688372E-2</c:v>
                </c:pt>
                <c:pt idx="74">
                  <c:v>8.9420141556487809E-2</c:v>
                </c:pt>
                <c:pt idx="75">
                  <c:v>0.1223815361423663</c:v>
                </c:pt>
                <c:pt idx="76">
                  <c:v>8.8528953593534285E-2</c:v>
                </c:pt>
                <c:pt idx="77">
                  <c:v>5.9084047247614693E-2</c:v>
                </c:pt>
                <c:pt idx="78">
                  <c:v>8.1043093170157121E-2</c:v>
                </c:pt>
                <c:pt idx="79">
                  <c:v>0.11823943360029172</c:v>
                </c:pt>
                <c:pt idx="80">
                  <c:v>0.13232369522710671</c:v>
                </c:pt>
                <c:pt idx="81">
                  <c:v>0.1285627289028628</c:v>
                </c:pt>
                <c:pt idx="82">
                  <c:v>0.11247343114008386</c:v>
                </c:pt>
                <c:pt idx="83">
                  <c:v>9.7317394128826659E-2</c:v>
                </c:pt>
                <c:pt idx="84">
                  <c:v>9.9377082428929758E-2</c:v>
                </c:pt>
                <c:pt idx="85">
                  <c:v>0.10703556539419562</c:v>
                </c:pt>
                <c:pt idx="86">
                  <c:v>0.11080967381783469</c:v>
                </c:pt>
                <c:pt idx="87">
                  <c:v>0.1065665020012207</c:v>
                </c:pt>
                <c:pt idx="88">
                  <c:v>9.9606770038481007E-2</c:v>
                </c:pt>
                <c:pt idx="89">
                  <c:v>9.5950849204461355E-2</c:v>
                </c:pt>
                <c:pt idx="90">
                  <c:v>9.7774221876682693E-2</c:v>
                </c:pt>
                <c:pt idx="91">
                  <c:v>0.10191121939456259</c:v>
                </c:pt>
                <c:pt idx="92">
                  <c:v>0.1039985762736744</c:v>
                </c:pt>
                <c:pt idx="93">
                  <c:v>0.10214257636585586</c:v>
                </c:pt>
                <c:pt idx="94">
                  <c:v>9.7774221876682693E-2</c:v>
                </c:pt>
                <c:pt idx="95">
                  <c:v>9.3685190013085839E-2</c:v>
                </c:pt>
                <c:pt idx="96">
                  <c:v>9.1434105008877373E-2</c:v>
                </c:pt>
                <c:pt idx="97">
                  <c:v>9.7089203698323884E-2</c:v>
                </c:pt>
                <c:pt idx="98">
                  <c:v>9.5269757910720065E-2</c:v>
                </c:pt>
                <c:pt idx="99">
                  <c:v>9.0761373836839798E-2</c:v>
                </c:pt>
                <c:pt idx="100">
                  <c:v>8.7862138360332118E-2</c:v>
                </c:pt>
                <c:pt idx="101">
                  <c:v>8.8751628891245257E-2</c:v>
                </c:pt>
                <c:pt idx="102">
                  <c:v>9.3911170709352121E-2</c:v>
                </c:pt>
                <c:pt idx="103">
                  <c:v>9.7089203698323884E-2</c:v>
                </c:pt>
                <c:pt idx="104">
                  <c:v>9.3911170709352121E-2</c:v>
                </c:pt>
                <c:pt idx="105">
                  <c:v>8.964338447270602E-2</c:v>
                </c:pt>
                <c:pt idx="106">
                  <c:v>8.964338447270602E-2</c:v>
                </c:pt>
                <c:pt idx="107">
                  <c:v>8.9866769821020931E-2</c:v>
                </c:pt>
                <c:pt idx="108">
                  <c:v>8.6310673557884632E-2</c:v>
                </c:pt>
                <c:pt idx="109">
                  <c:v>7.9304534184153466E-2</c:v>
                </c:pt>
                <c:pt idx="110">
                  <c:v>7.1374299433843019E-2</c:v>
                </c:pt>
                <c:pt idx="111">
                  <c:v>6.2582310167165395E-2</c:v>
                </c:pt>
                <c:pt idx="112">
                  <c:v>5.3596162013488165E-2</c:v>
                </c:pt>
                <c:pt idx="113">
                  <c:v>4.4824393037085346E-2</c:v>
                </c:pt>
                <c:pt idx="114">
                  <c:v>3.6634771680278955E-2</c:v>
                </c:pt>
                <c:pt idx="115">
                  <c:v>2.9364167916203887E-2</c:v>
                </c:pt>
                <c:pt idx="116">
                  <c:v>2.0714447536047093E-2</c:v>
                </c:pt>
                <c:pt idx="117">
                  <c:v>1.3294653360994951E-2</c:v>
                </c:pt>
                <c:pt idx="118">
                  <c:v>8.1256135191718534E-3</c:v>
                </c:pt>
                <c:pt idx="119">
                  <c:v>5.9044938456660262E-3</c:v>
                </c:pt>
                <c:pt idx="120">
                  <c:v>4.9755115038209461E-3</c:v>
                </c:pt>
                <c:pt idx="121">
                  <c:v>6.090030599526064E-3</c:v>
                </c:pt>
                <c:pt idx="122">
                  <c:v>7.3862936163615073E-3</c:v>
                </c:pt>
                <c:pt idx="123">
                  <c:v>8.1256135191718534E-3</c:v>
                </c:pt>
                <c:pt idx="124">
                  <c:v>1.274041272705973E-2</c:v>
                </c:pt>
                <c:pt idx="125">
                  <c:v>1.6254154524171959E-2</c:v>
                </c:pt>
                <c:pt idx="126">
                  <c:v>1.3848809105074125E-2</c:v>
                </c:pt>
                <c:pt idx="127">
                  <c:v>8.1256135191718534E-3</c:v>
                </c:pt>
                <c:pt idx="128">
                  <c:v>2.7284177831037666E-3</c:v>
                </c:pt>
                <c:pt idx="129">
                  <c:v>7.5709660441704756E-3</c:v>
                </c:pt>
                <c:pt idx="130">
                  <c:v>8.1256135191718534E-3</c:v>
                </c:pt>
                <c:pt idx="131">
                  <c:v>7.755891737365646E-3</c:v>
                </c:pt>
                <c:pt idx="132">
                  <c:v>6.460537999134661E-3</c:v>
                </c:pt>
                <c:pt idx="133">
                  <c:v>5.3475772511439876E-3</c:v>
                </c:pt>
                <c:pt idx="134">
                  <c:v>5.3475772511439876E-3</c:v>
                </c:pt>
                <c:pt idx="135">
                  <c:v>6.460537999134661E-3</c:v>
                </c:pt>
                <c:pt idx="136">
                  <c:v>6.2754773243729372E-3</c:v>
                </c:pt>
                <c:pt idx="137">
                  <c:v>5.7188603508048488E-3</c:v>
                </c:pt>
                <c:pt idx="138">
                  <c:v>5.7188603508048488E-3</c:v>
                </c:pt>
                <c:pt idx="139">
                  <c:v>4.4163489815231905E-3</c:v>
                </c:pt>
                <c:pt idx="140">
                  <c:v>4.6028923918282373E-3</c:v>
                </c:pt>
                <c:pt idx="141">
                  <c:v>4.7892761735237885E-3</c:v>
                </c:pt>
                <c:pt idx="142">
                  <c:v>5.1616086866531847E-3</c:v>
                </c:pt>
                <c:pt idx="143">
                  <c:v>5.3475772511439876E-3</c:v>
                </c:pt>
                <c:pt idx="144">
                  <c:v>4.9755115038209461E-3</c:v>
                </c:pt>
                <c:pt idx="145">
                  <c:v>4.6028923918282373E-3</c:v>
                </c:pt>
                <c:pt idx="146">
                  <c:v>4.7892761735237885E-3</c:v>
                </c:pt>
                <c:pt idx="147">
                  <c:v>4.9755115038209461E-3</c:v>
                </c:pt>
                <c:pt idx="148">
                  <c:v>4.7892761735237885E-3</c:v>
                </c:pt>
                <c:pt idx="149">
                  <c:v>4.7892761735237885E-3</c:v>
                </c:pt>
                <c:pt idx="150">
                  <c:v>4.6028923918282373E-3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8D-4E4C-B02D-C72CC98B0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2544"/>
        <c:axId val="30498816"/>
      </c:scatterChart>
      <c:valAx>
        <c:axId val="3049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Time, ms</a:t>
                </a:r>
              </a:p>
            </c:rich>
          </c:tx>
          <c:layout>
            <c:manualLayout>
              <c:xMode val="edge"/>
              <c:yMode val="edge"/>
              <c:x val="0.4641693811074919"/>
              <c:y val="0.86517120928505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8816"/>
        <c:crosses val="autoZero"/>
        <c:crossBetween val="midCat"/>
      </c:valAx>
      <c:valAx>
        <c:axId val="3049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Pressure, GPa</a:t>
                </a:r>
              </a:p>
            </c:rich>
          </c:tx>
          <c:layout>
            <c:manualLayout>
              <c:xMode val="edge"/>
              <c:yMode val="edge"/>
              <c:x val="1.0857763300760053E-3"/>
              <c:y val="0.3342707688224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Ginsberg and Asay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'Channel 1'!$J$5:$J$5105</c:f>
              <c:numCache>
                <c:formatCode>General</c:formatCode>
                <c:ptCount val="510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</c:numCache>
            </c:numRef>
          </c:xVal>
          <c:yVal>
            <c:numRef>
              <c:f>'Channel 1'!$O$5:$O$5105</c:f>
              <c:numCache>
                <c:formatCode>General</c:formatCode>
                <c:ptCount val="5101"/>
                <c:pt idx="0">
                  <c:v>-7.0187305840115233E-2</c:v>
                </c:pt>
                <c:pt idx="1">
                  <c:v>-7.0187305840115233E-2</c:v>
                </c:pt>
                <c:pt idx="2">
                  <c:v>-7.0187305840115233E-2</c:v>
                </c:pt>
                <c:pt idx="3">
                  <c:v>-7.0187305840115233E-2</c:v>
                </c:pt>
                <c:pt idx="4">
                  <c:v>-6.9681335578914982E-2</c:v>
                </c:pt>
                <c:pt idx="5">
                  <c:v>-6.9681335578914982E-2</c:v>
                </c:pt>
                <c:pt idx="6">
                  <c:v>-7.0187305840115233E-2</c:v>
                </c:pt>
                <c:pt idx="7">
                  <c:v>-7.0187305840115233E-2</c:v>
                </c:pt>
                <c:pt idx="8">
                  <c:v>-7.0187305840115233E-2</c:v>
                </c:pt>
                <c:pt idx="9">
                  <c:v>-7.0187305840115233E-2</c:v>
                </c:pt>
                <c:pt idx="10">
                  <c:v>-6.1103709086661517E-2</c:v>
                </c:pt>
                <c:pt idx="11">
                  <c:v>-6.009869249698685E-2</c:v>
                </c:pt>
                <c:pt idx="12">
                  <c:v>-6.009869249698685E-2</c:v>
                </c:pt>
                <c:pt idx="13">
                  <c:v>-6.060108471953507E-2</c:v>
                </c:pt>
                <c:pt idx="14">
                  <c:v>-6.2612153520563485E-2</c:v>
                </c:pt>
                <c:pt idx="15">
                  <c:v>-6.3115705818942658E-2</c:v>
                </c:pt>
                <c:pt idx="16">
                  <c:v>-6.4626931886261563E-2</c:v>
                </c:pt>
                <c:pt idx="17">
                  <c:v>-6.4626931886261563E-2</c:v>
                </c:pt>
                <c:pt idx="18">
                  <c:v>-7.0187305840115233E-2</c:v>
                </c:pt>
                <c:pt idx="19">
                  <c:v>-7.0187305840115233E-2</c:v>
                </c:pt>
                <c:pt idx="20">
                  <c:v>-6.7151649615403652E-2</c:v>
                </c:pt>
                <c:pt idx="21">
                  <c:v>-7.0187305840115233E-2</c:v>
                </c:pt>
                <c:pt idx="22">
                  <c:v>-7.0187305840115233E-2</c:v>
                </c:pt>
                <c:pt idx="23">
                  <c:v>-6.6646242376057874E-2</c:v>
                </c:pt>
                <c:pt idx="24">
                  <c:v>-6.009869249698685E-2</c:v>
                </c:pt>
                <c:pt idx="25">
                  <c:v>-6.060108471953507E-2</c:v>
                </c:pt>
                <c:pt idx="26">
                  <c:v>-6.1103709086661517E-2</c:v>
                </c:pt>
                <c:pt idx="27">
                  <c:v>-6.1103709086661517E-2</c:v>
                </c:pt>
                <c:pt idx="28">
                  <c:v>-6.2108833259269858E-2</c:v>
                </c:pt>
                <c:pt idx="29">
                  <c:v>-6.3619490127385436E-2</c:v>
                </c:pt>
                <c:pt idx="30">
                  <c:v>-6.6646242376057874E-2</c:v>
                </c:pt>
                <c:pt idx="31">
                  <c:v>-6.3619490127385436E-2</c:v>
                </c:pt>
                <c:pt idx="32">
                  <c:v>-7.0187305840115233E-2</c:v>
                </c:pt>
                <c:pt idx="33">
                  <c:v>-7.0187305840115233E-2</c:v>
                </c:pt>
                <c:pt idx="34">
                  <c:v>-7.0187305840115233E-2</c:v>
                </c:pt>
                <c:pt idx="35">
                  <c:v>-7.0187305840115233E-2</c:v>
                </c:pt>
                <c:pt idx="36">
                  <c:v>-7.0187305840115233E-2</c:v>
                </c:pt>
                <c:pt idx="37">
                  <c:v>-7.0187305840115233E-2</c:v>
                </c:pt>
                <c:pt idx="38">
                  <c:v>-7.0187305840115233E-2</c:v>
                </c:pt>
                <c:pt idx="39">
                  <c:v>-7.0187305840115233E-2</c:v>
                </c:pt>
                <c:pt idx="40">
                  <c:v>-6.6646242376057874E-2</c:v>
                </c:pt>
                <c:pt idx="41">
                  <c:v>-5.9094604592543121E-2</c:v>
                </c:pt>
                <c:pt idx="42">
                  <c:v>-7.0187305840115233E-2</c:v>
                </c:pt>
                <c:pt idx="43">
                  <c:v>-7.0187305840115233E-2</c:v>
                </c:pt>
                <c:pt idx="44">
                  <c:v>-7.0187305840115233E-2</c:v>
                </c:pt>
                <c:pt idx="45">
                  <c:v>-7.0187305840115233E-2</c:v>
                </c:pt>
                <c:pt idx="46">
                  <c:v>-7.0187305840115233E-2</c:v>
                </c:pt>
                <c:pt idx="47">
                  <c:v>-7.0187305840115233E-2</c:v>
                </c:pt>
                <c:pt idx="48">
                  <c:v>-7.0187305840115233E-2</c:v>
                </c:pt>
                <c:pt idx="49">
                  <c:v>-6.9681335578914982E-2</c:v>
                </c:pt>
                <c:pt idx="50">
                  <c:v>-6.9174770033766819E-2</c:v>
                </c:pt>
                <c:pt idx="51">
                  <c:v>-6.8668436170140179E-2</c:v>
                </c:pt>
                <c:pt idx="52">
                  <c:v>-6.9174770033766819E-2</c:v>
                </c:pt>
                <c:pt idx="53">
                  <c:v>-6.7656463598156691E-2</c:v>
                </c:pt>
                <c:pt idx="54">
                  <c:v>-6.8162334015726245E-2</c:v>
                </c:pt>
                <c:pt idx="55">
                  <c:v>-6.7656463598156691E-2</c:v>
                </c:pt>
                <c:pt idx="56">
                  <c:v>-6.8162334015726245E-2</c:v>
                </c:pt>
                <c:pt idx="57">
                  <c:v>-6.8162334015726245E-2</c:v>
                </c:pt>
                <c:pt idx="58">
                  <c:v>-6.9174770033766819E-2</c:v>
                </c:pt>
                <c:pt idx="59">
                  <c:v>-6.8668436170140179E-2</c:v>
                </c:pt>
                <c:pt idx="60">
                  <c:v>-6.9174770033766819E-2</c:v>
                </c:pt>
                <c:pt idx="61">
                  <c:v>-6.9174770033766819E-2</c:v>
                </c:pt>
                <c:pt idx="62">
                  <c:v>-6.9174770033766819E-2</c:v>
                </c:pt>
                <c:pt idx="63">
                  <c:v>-6.9681335578914982E-2</c:v>
                </c:pt>
                <c:pt idx="64">
                  <c:v>-7.0187305840115233E-2</c:v>
                </c:pt>
                <c:pt idx="65">
                  <c:v>-6.9681335578914982E-2</c:v>
                </c:pt>
                <c:pt idx="66">
                  <c:v>-7.0187305840115233E-2</c:v>
                </c:pt>
                <c:pt idx="67">
                  <c:v>-7.0187305840115233E-2</c:v>
                </c:pt>
                <c:pt idx="68">
                  <c:v>-7.0187305840115233E-2</c:v>
                </c:pt>
                <c:pt idx="69">
                  <c:v>-7.0187305840115233E-2</c:v>
                </c:pt>
                <c:pt idx="70">
                  <c:v>-7.0187305840115233E-2</c:v>
                </c:pt>
                <c:pt idx="71">
                  <c:v>-7.0187305840115233E-2</c:v>
                </c:pt>
                <c:pt idx="72">
                  <c:v>-5.2593125623512371E-2</c:v>
                </c:pt>
                <c:pt idx="73">
                  <c:v>2.9258308952024858E-2</c:v>
                </c:pt>
                <c:pt idx="74">
                  <c:v>0.1341105043330586</c:v>
                </c:pt>
                <c:pt idx="75">
                  <c:v>0.18829301986781299</c:v>
                </c:pt>
                <c:pt idx="76">
                  <c:v>0.13250537708679477</c:v>
                </c:pt>
                <c:pt idx="77">
                  <c:v>7.4804310864423407E-2</c:v>
                </c:pt>
                <c:pt idx="78">
                  <c:v>0.11870750022366749</c:v>
                </c:pt>
                <c:pt idx="79">
                  <c:v>0.18200724357134535</c:v>
                </c:pt>
                <c:pt idx="80">
                  <c:v>0.20281832036586689</c:v>
                </c:pt>
                <c:pt idx="81">
                  <c:v>0.19741500072339502</c:v>
                </c:pt>
                <c:pt idx="82">
                  <c:v>0.17301829035260052</c:v>
                </c:pt>
                <c:pt idx="83">
                  <c:v>0.14799610865366697</c:v>
                </c:pt>
                <c:pt idx="84">
                  <c:v>0.15151972831059846</c:v>
                </c:pt>
                <c:pt idx="85">
                  <c:v>0.16427814741847335</c:v>
                </c:pt>
                <c:pt idx="86">
                  <c:v>0.17037165971998691</c:v>
                </c:pt>
                <c:pt idx="87">
                  <c:v>0.16351200312842318</c:v>
                </c:pt>
                <c:pt idx="88">
                  <c:v>0.1519102060888371</c:v>
                </c:pt>
                <c:pt idx="89">
                  <c:v>0.14563621659664872</c:v>
                </c:pt>
                <c:pt idx="90">
                  <c:v>0.1487810678458481</c:v>
                </c:pt>
                <c:pt idx="91">
                  <c:v>0.15580076881887672</c:v>
                </c:pt>
                <c:pt idx="92">
                  <c:v>0.15928267445516697</c:v>
                </c:pt>
                <c:pt idx="93">
                  <c:v>0.15618865801312287</c:v>
                </c:pt>
                <c:pt idx="94">
                  <c:v>0.1487810678458481</c:v>
                </c:pt>
                <c:pt idx="95">
                  <c:v>0.14168442210877474</c:v>
                </c:pt>
                <c:pt idx="96">
                  <c:v>0.13770904439815101</c:v>
                </c:pt>
                <c:pt idx="97">
                  <c:v>0.14760327551538888</c:v>
                </c:pt>
                <c:pt idx="98">
                  <c:v>0.1444534111240463</c:v>
                </c:pt>
                <c:pt idx="99">
                  <c:v>0.13651143885696992</c:v>
                </c:pt>
                <c:pt idx="100">
                  <c:v>0.13129921644738696</c:v>
                </c:pt>
                <c:pt idx="101">
                  <c:v>0.13290717689083564</c:v>
                </c:pt>
                <c:pt idx="102">
                  <c:v>0.14208079180992916</c:v>
                </c:pt>
                <c:pt idx="103">
                  <c:v>0.14760327551538888</c:v>
                </c:pt>
                <c:pt idx="104">
                  <c:v>0.14208079180992916</c:v>
                </c:pt>
                <c:pt idx="105">
                  <c:v>0.1345113593318743</c:v>
                </c:pt>
                <c:pt idx="106">
                  <c:v>0.1345113593318743</c:v>
                </c:pt>
                <c:pt idx="107">
                  <c:v>0.13491197806745703</c:v>
                </c:pt>
                <c:pt idx="108">
                  <c:v>0.12847569771463041</c:v>
                </c:pt>
                <c:pt idx="109">
                  <c:v>0.11542093560601963</c:v>
                </c:pt>
                <c:pt idx="110">
                  <c:v>0.10002512673012243</c:v>
                </c:pt>
                <c:pt idx="111">
                  <c:v>8.2155993199298116E-2</c:v>
                </c:pt>
                <c:pt idx="112">
                  <c:v>6.2986920646557643E-2</c:v>
                </c:pt>
                <c:pt idx="113">
                  <c:v>4.3360454085168865E-2</c:v>
                </c:pt>
                <c:pt idx="114">
                  <c:v>2.4199721887715686E-2</c:v>
                </c:pt>
                <c:pt idx="115">
                  <c:v>6.5053542867521408E-3</c:v>
                </c:pt>
                <c:pt idx="116">
                  <c:v>-1.5368611081228334E-2</c:v>
                </c:pt>
                <c:pt idx="117">
                  <c:v>-3.4792322392243058E-2</c:v>
                </c:pt>
                <c:pt idx="118">
                  <c:v>-4.8611046675782976E-2</c:v>
                </c:pt>
                <c:pt idx="119">
                  <c:v>-5.4589337610059463E-2</c:v>
                </c:pt>
                <c:pt idx="120">
                  <c:v>-5.709003279233027E-2</c:v>
                </c:pt>
                <c:pt idx="121">
                  <c:v>-5.4089732433586946E-2</c:v>
                </c:pt>
                <c:pt idx="122">
                  <c:v>-5.0599819476498276E-2</c:v>
                </c:pt>
                <c:pt idx="123">
                  <c:v>-4.8611046675782976E-2</c:v>
                </c:pt>
                <c:pt idx="124">
                  <c:v>-3.6264588983753843E-2</c:v>
                </c:pt>
                <c:pt idx="125">
                  <c:v>-2.6978116455711465E-2</c:v>
                </c:pt>
                <c:pt idx="126">
                  <c:v>-3.3322955776910579E-2</c:v>
                </c:pt>
                <c:pt idx="127">
                  <c:v>-4.8611046675782976E-2</c:v>
                </c:pt>
                <c:pt idx="128">
                  <c:v>-6.3115705818942658E-2</c:v>
                </c:pt>
                <c:pt idx="129">
                  <c:v>-5.0102886338963426E-2</c:v>
                </c:pt>
                <c:pt idx="130">
                  <c:v>-4.8611046675782976E-2</c:v>
                </c:pt>
                <c:pt idx="131">
                  <c:v>-4.9605373723307533E-2</c:v>
                </c:pt>
                <c:pt idx="132">
                  <c:v>-5.3092033638370228E-2</c:v>
                </c:pt>
                <c:pt idx="133">
                  <c:v>-5.6088731461389596E-2</c:v>
                </c:pt>
                <c:pt idx="134">
                  <c:v>-5.6088731461389596E-2</c:v>
                </c:pt>
                <c:pt idx="135">
                  <c:v>-5.3092033638370228E-2</c:v>
                </c:pt>
                <c:pt idx="136">
                  <c:v>-5.3590359744799976E-2</c:v>
                </c:pt>
                <c:pt idx="137">
                  <c:v>-5.5089175248164146E-2</c:v>
                </c:pt>
                <c:pt idx="138">
                  <c:v>-5.5089175248164146E-2</c:v>
                </c:pt>
                <c:pt idx="139">
                  <c:v>-5.8593727201639467E-2</c:v>
                </c:pt>
                <c:pt idx="140">
                  <c:v>-5.8092263445370218E-2</c:v>
                </c:pt>
                <c:pt idx="141">
                  <c:v>-5.759103196678117E-2</c:v>
                </c:pt>
                <c:pt idx="142">
                  <c:v>-5.6589265948419509E-2</c:v>
                </c:pt>
                <c:pt idx="143">
                  <c:v>-5.6088731461389596E-2</c:v>
                </c:pt>
                <c:pt idx="144">
                  <c:v>-5.709003279233027E-2</c:v>
                </c:pt>
                <c:pt idx="145">
                  <c:v>-5.8092263445370218E-2</c:v>
                </c:pt>
                <c:pt idx="146">
                  <c:v>-5.759103196678117E-2</c:v>
                </c:pt>
                <c:pt idx="147">
                  <c:v>-5.709003279233027E-2</c:v>
                </c:pt>
                <c:pt idx="148">
                  <c:v>-5.759103196678117E-2</c:v>
                </c:pt>
                <c:pt idx="149">
                  <c:v>-5.759103196678117E-2</c:v>
                </c:pt>
                <c:pt idx="150">
                  <c:v>-5.8092263445370218E-2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C6-4824-ACFF-E4ADAC3D2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31584"/>
        <c:axId val="30533120"/>
      </c:scatterChart>
      <c:valAx>
        <c:axId val="3053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533120"/>
        <c:crosses val="autoZero"/>
        <c:crossBetween val="midCat"/>
      </c:valAx>
      <c:valAx>
        <c:axId val="3053312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(Gpa)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531584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Wieland Calibration</a:t>
            </a:r>
          </a:p>
        </c:rich>
      </c:tx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'Channel 1'!$J$5:$J$5105</c:f>
              <c:numCache>
                <c:formatCode>General</c:formatCode>
                <c:ptCount val="510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</c:numCache>
            </c:numRef>
          </c:xVal>
          <c:yVal>
            <c:numRef>
              <c:f>'Channel 1'!$G$5:$G$5105</c:f>
              <c:numCache>
                <c:formatCode>General</c:formatCode>
                <c:ptCount val="5101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1.5636273702240383E-4</c:v>
                </c:pt>
                <c:pt idx="5">
                  <c:v>1.5636273702240383E-4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-1.56569268492031E-4</c:v>
                </c:pt>
                <c:pt idx="10">
                  <c:v>2.8331886343671174E-3</c:v>
                </c:pt>
                <c:pt idx="11">
                  <c:v>3.1500855375707327E-3</c:v>
                </c:pt>
                <c:pt idx="12">
                  <c:v>3.1500855375707327E-3</c:v>
                </c:pt>
                <c:pt idx="13">
                  <c:v>2.9915871727895322E-3</c:v>
                </c:pt>
                <c:pt idx="14">
                  <c:v>2.3588488653300543E-3</c:v>
                </c:pt>
                <c:pt idx="15">
                  <c:v>2.2008485285689582E-3</c:v>
                </c:pt>
                <c:pt idx="16">
                  <c:v>1.7277004642570273E-3</c:v>
                </c:pt>
                <c:pt idx="17">
                  <c:v>1.7277004642570273E-3</c:v>
                </c:pt>
                <c:pt idx="18">
                  <c:v>0</c:v>
                </c:pt>
                <c:pt idx="19">
                  <c:v>-6.2627707396812411E-4</c:v>
                </c:pt>
                <c:pt idx="20">
                  <c:v>9.4067118270720876E-4</c:v>
                </c:pt>
                <c:pt idx="21">
                  <c:v>-1.8783203923171232E-3</c:v>
                </c:pt>
                <c:pt idx="22">
                  <c:v>0</c:v>
                </c:pt>
                <c:pt idx="23">
                  <c:v>1.0978794467445276E-3</c:v>
                </c:pt>
                <c:pt idx="24">
                  <c:v>3.1500855375707327E-3</c:v>
                </c:pt>
                <c:pt idx="25">
                  <c:v>2.9915871727895322E-3</c:v>
                </c:pt>
                <c:pt idx="26">
                  <c:v>2.8331886343671174E-3</c:v>
                </c:pt>
                <c:pt idx="27">
                  <c:v>2.8331886343671174E-3</c:v>
                </c:pt>
                <c:pt idx="28">
                  <c:v>2.5169486521938911E-3</c:v>
                </c:pt>
                <c:pt idx="29">
                  <c:v>2.0429475481039006E-3</c:v>
                </c:pt>
                <c:pt idx="30">
                  <c:v>1.0978794467445276E-3</c:v>
                </c:pt>
                <c:pt idx="31">
                  <c:v>2.0429475481039006E-3</c:v>
                </c:pt>
                <c:pt idx="32">
                  <c:v>-6.2627707396812411E-4</c:v>
                </c:pt>
                <c:pt idx="33">
                  <c:v>-2.0348896608091542E-3</c:v>
                </c:pt>
                <c:pt idx="34">
                  <c:v>-1.8783203923171232E-3</c:v>
                </c:pt>
                <c:pt idx="35">
                  <c:v>-1.7220065386187166E-3</c:v>
                </c:pt>
                <c:pt idx="36">
                  <c:v>-1.5654372701266854E-3</c:v>
                </c:pt>
                <c:pt idx="37">
                  <c:v>-1.2522987331426236E-3</c:v>
                </c:pt>
                <c:pt idx="38">
                  <c:v>-4.0697793216183083E-3</c:v>
                </c:pt>
                <c:pt idx="39">
                  <c:v>-2.0348896608091542E-3</c:v>
                </c:pt>
                <c:pt idx="40">
                  <c:v>1.0978794467445276E-3</c:v>
                </c:pt>
                <c:pt idx="41">
                  <c:v>3.4673821239245761E-3</c:v>
                </c:pt>
                <c:pt idx="42">
                  <c:v>-3.13138536984062E-4</c:v>
                </c:pt>
                <c:pt idx="43">
                  <c:v>0</c:v>
                </c:pt>
                <c:pt idx="44">
                  <c:v>-6.2627707396812411E-4</c:v>
                </c:pt>
                <c:pt idx="45">
                  <c:v>-3.1306191254597466E-3</c:v>
                </c:pt>
                <c:pt idx="46">
                  <c:v>-3.2871883939517774E-3</c:v>
                </c:pt>
                <c:pt idx="47">
                  <c:v>-2.6609113199836535E-3</c:v>
                </c:pt>
                <c:pt idx="48">
                  <c:v>-6.2627707396812411E-4</c:v>
                </c:pt>
                <c:pt idx="49">
                  <c:v>1.5636273702240383E-4</c:v>
                </c:pt>
                <c:pt idx="50">
                  <c:v>3.1307903648329188E-4</c:v>
                </c:pt>
                <c:pt idx="51">
                  <c:v>4.6989357600771465E-4</c:v>
                </c:pt>
                <c:pt idx="52">
                  <c:v>3.1307903648329188E-4</c:v>
                </c:pt>
                <c:pt idx="53">
                  <c:v>7.8381774497885933E-4</c:v>
                </c:pt>
                <c:pt idx="54">
                  <c:v>6.2680644799961542E-4</c:v>
                </c:pt>
                <c:pt idx="55">
                  <c:v>7.8381774497885933E-4</c:v>
                </c:pt>
                <c:pt idx="56">
                  <c:v>6.2680644799961542E-4</c:v>
                </c:pt>
                <c:pt idx="57">
                  <c:v>6.2680644799961542E-4</c:v>
                </c:pt>
                <c:pt idx="58">
                  <c:v>3.1307903648329188E-4</c:v>
                </c:pt>
                <c:pt idx="59">
                  <c:v>4.6989357600771465E-4</c:v>
                </c:pt>
                <c:pt idx="60">
                  <c:v>3.1307903648329188E-4</c:v>
                </c:pt>
                <c:pt idx="61">
                  <c:v>3.1307903648329188E-4</c:v>
                </c:pt>
                <c:pt idx="62">
                  <c:v>3.1307903648329188E-4</c:v>
                </c:pt>
                <c:pt idx="63">
                  <c:v>1.5636273702240383E-4</c:v>
                </c:pt>
                <c:pt idx="64">
                  <c:v>0</c:v>
                </c:pt>
                <c:pt idx="65">
                  <c:v>1.5636273702240383E-4</c:v>
                </c:pt>
                <c:pt idx="66">
                  <c:v>0</c:v>
                </c:pt>
                <c:pt idx="67">
                  <c:v>-1.56569268492031E-4</c:v>
                </c:pt>
                <c:pt idx="68">
                  <c:v>0</c:v>
                </c:pt>
                <c:pt idx="69">
                  <c:v>0</c:v>
                </c:pt>
                <c:pt idx="70">
                  <c:v>-1.56569268492031E-4</c:v>
                </c:pt>
                <c:pt idx="71">
                  <c:v>-1.56569268492031E-4</c:v>
                </c:pt>
                <c:pt idx="72">
                  <c:v>5.5388213322094555E-3</c:v>
                </c:pt>
                <c:pt idx="73">
                  <c:v>3.4466480902979699E-2</c:v>
                </c:pt>
                <c:pt idx="74">
                  <c:v>8.1984753521608306E-2</c:v>
                </c:pt>
                <c:pt idx="75">
                  <c:v>0.11350500776283153</c:v>
                </c:pt>
                <c:pt idx="76">
                  <c:v>8.1137837963001419E-2</c:v>
                </c:pt>
                <c:pt idx="77">
                  <c:v>5.3353561153539786E-2</c:v>
                </c:pt>
                <c:pt idx="78">
                  <c:v>7.4036518293748577E-2</c:v>
                </c:pt>
                <c:pt idx="79">
                  <c:v>0.10952485333230375</c:v>
                </c:pt>
                <c:pt idx="80">
                  <c:v>0.12307834312595885</c:v>
                </c:pt>
                <c:pt idx="81">
                  <c:v>0.11945368083832564</c:v>
                </c:pt>
                <c:pt idx="82">
                  <c:v>0.10399284440026187</c:v>
                </c:pt>
                <c:pt idx="83">
                  <c:v>8.9502897525990999E-2</c:v>
                </c:pt>
                <c:pt idx="84">
                  <c:v>9.1467471404046347E-2</c:v>
                </c:pt>
                <c:pt idx="85">
                  <c:v>9.8785178170401736E-2</c:v>
                </c:pt>
                <c:pt idx="86">
                  <c:v>0.10239851603667564</c:v>
                </c:pt>
                <c:pt idx="87">
                  <c:v>9.8336419358762833E-2</c:v>
                </c:pt>
                <c:pt idx="88">
                  <c:v>9.1686645460733351E-2</c:v>
                </c:pt>
                <c:pt idx="89">
                  <c:v>8.8200298186542653E-2</c:v>
                </c:pt>
                <c:pt idx="90">
                  <c:v>8.9938498851223139E-2</c:v>
                </c:pt>
                <c:pt idx="91">
                  <c:v>9.3886632454072083E-2</c:v>
                </c:pt>
                <c:pt idx="92">
                  <c:v>9.5880945568333334E-2</c:v>
                </c:pt>
                <c:pt idx="93">
                  <c:v>9.4107603399791087E-2</c:v>
                </c:pt>
                <c:pt idx="94">
                  <c:v>8.9938498851223139E-2</c:v>
                </c:pt>
                <c:pt idx="95">
                  <c:v>8.6042161745960161E-2</c:v>
                </c:pt>
                <c:pt idx="96">
                  <c:v>8.3899804034444594E-2</c:v>
                </c:pt>
                <c:pt idx="97">
                  <c:v>8.9285338005231779E-2</c:v>
                </c:pt>
                <c:pt idx="98">
                  <c:v>8.7551331204750352E-2</c:v>
                </c:pt>
                <c:pt idx="99">
                  <c:v>8.3259939195091739E-2</c:v>
                </c:pt>
                <c:pt idx="100">
                  <c:v>8.0504353189571332E-2</c:v>
                </c:pt>
                <c:pt idx="101">
                  <c:v>8.1349422006344485E-2</c:v>
                </c:pt>
                <c:pt idx="102">
                  <c:v>8.6257332708822715E-2</c:v>
                </c:pt>
                <c:pt idx="103">
                  <c:v>8.9285338005231779E-2</c:v>
                </c:pt>
                <c:pt idx="104">
                  <c:v>8.6257332708822715E-2</c:v>
                </c:pt>
                <c:pt idx="105">
                  <c:v>8.2196954826798188E-2</c:v>
                </c:pt>
                <c:pt idx="106">
                  <c:v>8.2196954826798188E-2</c:v>
                </c:pt>
                <c:pt idx="107">
                  <c:v>8.240931093267008E-2</c:v>
                </c:pt>
                <c:pt idx="108">
                  <c:v>7.9031122627054987E-2</c:v>
                </c:pt>
                <c:pt idx="109">
                  <c:v>7.2390631460081484E-2</c:v>
                </c:pt>
                <c:pt idx="110">
                  <c:v>6.490034310712503E-2</c:v>
                </c:pt>
                <c:pt idx="111">
                  <c:v>5.6631955837953454E-2</c:v>
                </c:pt>
                <c:pt idx="112">
                  <c:v>4.8225101630000711E-2</c:v>
                </c:pt>
                <c:pt idx="113">
                  <c:v>4.0068705920781836E-2</c:v>
                </c:pt>
                <c:pt idx="114">
                  <c:v>3.2506392470485826E-2</c:v>
                </c:pt>
                <c:pt idx="115">
                  <c:v>2.5844437508159242E-2</c:v>
                </c:pt>
                <c:pt idx="116">
                  <c:v>1.7999531111989615E-2</c:v>
                </c:pt>
                <c:pt idx="117">
                  <c:v>1.1365714255860488E-2</c:v>
                </c:pt>
                <c:pt idx="118">
                  <c:v>6.8222689047347075E-3</c:v>
                </c:pt>
                <c:pt idx="119">
                  <c:v>4.8996622825818389E-3</c:v>
                </c:pt>
                <c:pt idx="120">
                  <c:v>4.1029177505720604E-3</c:v>
                </c:pt>
                <c:pt idx="121">
                  <c:v>5.0593656314016078E-3</c:v>
                </c:pt>
                <c:pt idx="122">
                  <c:v>6.1798624398820912E-3</c:v>
                </c:pt>
                <c:pt idx="123">
                  <c:v>6.8222689047347075E-3</c:v>
                </c:pt>
                <c:pt idx="124">
                  <c:v>1.0874881062920391E-2</c:v>
                </c:pt>
                <c:pt idx="125">
                  <c:v>1.3998692422615311E-2</c:v>
                </c:pt>
                <c:pt idx="126">
                  <c:v>1.1857223838699084E-2</c:v>
                </c:pt>
                <c:pt idx="127">
                  <c:v>6.8222689047347075E-3</c:v>
                </c:pt>
                <c:pt idx="128">
                  <c:v>2.2008485285689582E-3</c:v>
                </c:pt>
                <c:pt idx="129">
                  <c:v>6.3401148835438414E-3</c:v>
                </c:pt>
                <c:pt idx="130">
                  <c:v>6.8222689047347075E-3</c:v>
                </c:pt>
                <c:pt idx="131">
                  <c:v>6.500730927955084E-3</c:v>
                </c:pt>
                <c:pt idx="132">
                  <c:v>5.3788146729210808E-3</c:v>
                </c:pt>
                <c:pt idx="133">
                  <c:v>4.4214176055855344E-3</c:v>
                </c:pt>
                <c:pt idx="134">
                  <c:v>4.4214176055855344E-3</c:v>
                </c:pt>
                <c:pt idx="135">
                  <c:v>5.3788146729210808E-3</c:v>
                </c:pt>
                <c:pt idx="136">
                  <c:v>5.2191700427949746E-3</c:v>
                </c:pt>
                <c:pt idx="137">
                  <c:v>4.7400599004958702E-3</c:v>
                </c:pt>
                <c:pt idx="138">
                  <c:v>4.7400599004958702E-3</c:v>
                </c:pt>
                <c:pt idx="139">
                  <c:v>3.6259214018377105E-3</c:v>
                </c:pt>
                <c:pt idx="140">
                  <c:v>3.7848198536924059E-3</c:v>
                </c:pt>
                <c:pt idx="141">
                  <c:v>3.9438186049385255E-3</c:v>
                </c:pt>
                <c:pt idx="142">
                  <c:v>4.2621173857090005E-3</c:v>
                </c:pt>
                <c:pt idx="143">
                  <c:v>4.4214176055855344E-3</c:v>
                </c:pt>
                <c:pt idx="144">
                  <c:v>4.1029177505720604E-3</c:v>
                </c:pt>
                <c:pt idx="145">
                  <c:v>3.7848198536924059E-3</c:v>
                </c:pt>
                <c:pt idx="146">
                  <c:v>3.9438186049385255E-3</c:v>
                </c:pt>
                <c:pt idx="147">
                  <c:v>4.1029177505720604E-3</c:v>
                </c:pt>
                <c:pt idx="148">
                  <c:v>3.9438186049385255E-3</c:v>
                </c:pt>
                <c:pt idx="149">
                  <c:v>3.9438186049385255E-3</c:v>
                </c:pt>
                <c:pt idx="150">
                  <c:v>3.7848198536924059E-3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30-442C-A504-3F33165B7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28416"/>
        <c:axId val="30829952"/>
      </c:scatterChart>
      <c:valAx>
        <c:axId val="3082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829952"/>
        <c:crosses val="autoZero"/>
        <c:crossBetween val="midCat"/>
      </c:valAx>
      <c:valAx>
        <c:axId val="3082995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(GPa)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30828416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Katsabanis formula</a:t>
            </a:r>
          </a:p>
        </c:rich>
      </c:tx>
      <c:layout>
        <c:manualLayout>
          <c:xMode val="edge"/>
          <c:yMode val="edge"/>
          <c:x val="0.3745928338762215"/>
          <c:y val="3.932596405841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63517915309447"/>
          <c:y val="0.23314678691772536"/>
          <c:w val="0.82084690553745943"/>
          <c:h val="0.51966452505758065"/>
        </c:manualLayout>
      </c:layout>
      <c:scatterChart>
        <c:scatterStyle val="lineMarker"/>
        <c:varyColors val="0"/>
        <c:ser>
          <c:idx val="0"/>
          <c:order val="0"/>
          <c:tx>
            <c:v>Serie1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'Channel 2'!$J$5:$J$160</c:f>
              <c:numCache>
                <c:formatCode>General</c:formatCode>
                <c:ptCount val="156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  <c:pt idx="31">
                  <c:v>3.1000000000000041E-2</c:v>
                </c:pt>
                <c:pt idx="32">
                  <c:v>3.2000000000000042E-2</c:v>
                </c:pt>
                <c:pt idx="33">
                  <c:v>3.3000000000000043E-2</c:v>
                </c:pt>
                <c:pt idx="34">
                  <c:v>3.4000000000000044E-2</c:v>
                </c:pt>
                <c:pt idx="35">
                  <c:v>3.5000000000000045E-2</c:v>
                </c:pt>
                <c:pt idx="36">
                  <c:v>3.6000000000000032E-2</c:v>
                </c:pt>
                <c:pt idx="37">
                  <c:v>3.700000000000004E-2</c:v>
                </c:pt>
                <c:pt idx="38">
                  <c:v>3.8000000000000041E-2</c:v>
                </c:pt>
                <c:pt idx="39">
                  <c:v>3.9000000000000042E-2</c:v>
                </c:pt>
                <c:pt idx="40">
                  <c:v>4.0000000000000042E-2</c:v>
                </c:pt>
                <c:pt idx="41">
                  <c:v>4.1000000000000043E-2</c:v>
                </c:pt>
                <c:pt idx="42">
                  <c:v>4.2000000000000044E-2</c:v>
                </c:pt>
                <c:pt idx="43">
                  <c:v>4.3000000000000045E-2</c:v>
                </c:pt>
                <c:pt idx="44">
                  <c:v>4.4000000000000053E-2</c:v>
                </c:pt>
                <c:pt idx="45">
                  <c:v>4.5000000000000054E-2</c:v>
                </c:pt>
                <c:pt idx="46">
                  <c:v>4.6000000000000055E-2</c:v>
                </c:pt>
                <c:pt idx="47">
                  <c:v>4.7000000000000056E-2</c:v>
                </c:pt>
                <c:pt idx="48">
                  <c:v>4.8000000000000057E-2</c:v>
                </c:pt>
                <c:pt idx="49">
                  <c:v>4.9000000000000057E-2</c:v>
                </c:pt>
                <c:pt idx="50">
                  <c:v>5.0000000000000058E-2</c:v>
                </c:pt>
                <c:pt idx="51">
                  <c:v>5.1000000000000059E-2</c:v>
                </c:pt>
                <c:pt idx="52">
                  <c:v>5.2000000000000067E-2</c:v>
                </c:pt>
                <c:pt idx="53">
                  <c:v>5.3000000000000068E-2</c:v>
                </c:pt>
                <c:pt idx="54">
                  <c:v>5.4000000000000069E-2</c:v>
                </c:pt>
                <c:pt idx="55">
                  <c:v>5.500000000000007E-2</c:v>
                </c:pt>
                <c:pt idx="56">
                  <c:v>5.6000000000000071E-2</c:v>
                </c:pt>
                <c:pt idx="57">
                  <c:v>5.7000000000000071E-2</c:v>
                </c:pt>
                <c:pt idx="58">
                  <c:v>5.8000000000000072E-2</c:v>
                </c:pt>
                <c:pt idx="59">
                  <c:v>5.9000000000000073E-2</c:v>
                </c:pt>
                <c:pt idx="60">
                  <c:v>6.0000000000000081E-2</c:v>
                </c:pt>
                <c:pt idx="61">
                  <c:v>6.1000000000000082E-2</c:v>
                </c:pt>
                <c:pt idx="62">
                  <c:v>6.2000000000000083E-2</c:v>
                </c:pt>
                <c:pt idx="63">
                  <c:v>6.3000000000000084E-2</c:v>
                </c:pt>
                <c:pt idx="64">
                  <c:v>6.4000000000000085E-2</c:v>
                </c:pt>
                <c:pt idx="65">
                  <c:v>6.5000000000000085E-2</c:v>
                </c:pt>
                <c:pt idx="66">
                  <c:v>6.6000000000000086E-2</c:v>
                </c:pt>
                <c:pt idx="67">
                  <c:v>6.7000000000000087E-2</c:v>
                </c:pt>
                <c:pt idx="68">
                  <c:v>6.8000000000000088E-2</c:v>
                </c:pt>
                <c:pt idx="69">
                  <c:v>6.9000000000000089E-2</c:v>
                </c:pt>
                <c:pt idx="70">
                  <c:v>7.000000000000009E-2</c:v>
                </c:pt>
                <c:pt idx="71">
                  <c:v>7.1000000000000063E-2</c:v>
                </c:pt>
                <c:pt idx="72">
                  <c:v>7.2000000000000078E-2</c:v>
                </c:pt>
                <c:pt idx="73">
                  <c:v>7.3000000000000079E-2</c:v>
                </c:pt>
                <c:pt idx="74">
                  <c:v>7.400000000000008E-2</c:v>
                </c:pt>
                <c:pt idx="75">
                  <c:v>7.500000000000008E-2</c:v>
                </c:pt>
                <c:pt idx="76">
                  <c:v>7.6000000000000081E-2</c:v>
                </c:pt>
                <c:pt idx="77">
                  <c:v>7.7000000000000082E-2</c:v>
                </c:pt>
                <c:pt idx="78">
                  <c:v>7.8000000000000083E-2</c:v>
                </c:pt>
                <c:pt idx="79">
                  <c:v>7.9000000000000084E-2</c:v>
                </c:pt>
                <c:pt idx="80">
                  <c:v>8.0000000000000085E-2</c:v>
                </c:pt>
                <c:pt idx="81">
                  <c:v>8.1000000000000086E-2</c:v>
                </c:pt>
                <c:pt idx="82">
                  <c:v>8.2000000000000087E-2</c:v>
                </c:pt>
                <c:pt idx="83">
                  <c:v>8.3000000000000088E-2</c:v>
                </c:pt>
                <c:pt idx="84">
                  <c:v>8.4000000000000088E-2</c:v>
                </c:pt>
                <c:pt idx="85">
                  <c:v>8.5000000000000089E-2</c:v>
                </c:pt>
                <c:pt idx="86">
                  <c:v>8.600000000000009E-2</c:v>
                </c:pt>
                <c:pt idx="87">
                  <c:v>8.7000000000000105E-2</c:v>
                </c:pt>
                <c:pt idx="88">
                  <c:v>8.8000000000000106E-2</c:v>
                </c:pt>
                <c:pt idx="89">
                  <c:v>8.9000000000000107E-2</c:v>
                </c:pt>
                <c:pt idx="90">
                  <c:v>9.0000000000000108E-2</c:v>
                </c:pt>
                <c:pt idx="91">
                  <c:v>9.1000000000000109E-2</c:v>
                </c:pt>
                <c:pt idx="92">
                  <c:v>9.2000000000000109E-2</c:v>
                </c:pt>
                <c:pt idx="93">
                  <c:v>9.300000000000011E-2</c:v>
                </c:pt>
                <c:pt idx="94">
                  <c:v>9.4000000000000111E-2</c:v>
                </c:pt>
                <c:pt idx="95">
                  <c:v>9.5000000000000112E-2</c:v>
                </c:pt>
                <c:pt idx="96">
                  <c:v>9.6000000000000113E-2</c:v>
                </c:pt>
                <c:pt idx="97">
                  <c:v>9.7000000000000114E-2</c:v>
                </c:pt>
                <c:pt idx="98">
                  <c:v>9.8000000000000115E-2</c:v>
                </c:pt>
                <c:pt idx="99">
                  <c:v>9.9000000000000116E-2</c:v>
                </c:pt>
                <c:pt idx="100">
                  <c:v>0.10000000000000012</c:v>
                </c:pt>
                <c:pt idx="101">
                  <c:v>0.10100000000000012</c:v>
                </c:pt>
                <c:pt idx="102">
                  <c:v>0.10200000000000012</c:v>
                </c:pt>
                <c:pt idx="103">
                  <c:v>0.10300000000000013</c:v>
                </c:pt>
                <c:pt idx="104">
                  <c:v>0.10400000000000013</c:v>
                </c:pt>
                <c:pt idx="105">
                  <c:v>0.10500000000000013</c:v>
                </c:pt>
                <c:pt idx="106">
                  <c:v>0.10600000000000014</c:v>
                </c:pt>
                <c:pt idx="107">
                  <c:v>0.10700000000000014</c:v>
                </c:pt>
                <c:pt idx="108">
                  <c:v>0.10800000000000014</c:v>
                </c:pt>
                <c:pt idx="109">
                  <c:v>0.10900000000000014</c:v>
                </c:pt>
                <c:pt idx="110">
                  <c:v>0.11000000000000014</c:v>
                </c:pt>
                <c:pt idx="111">
                  <c:v>0.11100000000000014</c:v>
                </c:pt>
                <c:pt idx="112">
                  <c:v>0.11200000000000014</c:v>
                </c:pt>
                <c:pt idx="113">
                  <c:v>0.11300000000000014</c:v>
                </c:pt>
                <c:pt idx="114">
                  <c:v>0.11400000000000014</c:v>
                </c:pt>
                <c:pt idx="115">
                  <c:v>0.11500000000000014</c:v>
                </c:pt>
                <c:pt idx="116">
                  <c:v>0.11600000000000014</c:v>
                </c:pt>
                <c:pt idx="117">
                  <c:v>0.11700000000000015</c:v>
                </c:pt>
                <c:pt idx="118">
                  <c:v>0.11800000000000015</c:v>
                </c:pt>
                <c:pt idx="119">
                  <c:v>0.11900000000000016</c:v>
                </c:pt>
                <c:pt idx="120">
                  <c:v>0.12000000000000016</c:v>
                </c:pt>
                <c:pt idx="121">
                  <c:v>0.12100000000000016</c:v>
                </c:pt>
                <c:pt idx="122">
                  <c:v>0.12200000000000016</c:v>
                </c:pt>
                <c:pt idx="123">
                  <c:v>0.12300000000000016</c:v>
                </c:pt>
                <c:pt idx="124">
                  <c:v>0.12400000000000017</c:v>
                </c:pt>
                <c:pt idx="125">
                  <c:v>0.12500000000000017</c:v>
                </c:pt>
                <c:pt idx="126">
                  <c:v>0.12600000000000017</c:v>
                </c:pt>
                <c:pt idx="127">
                  <c:v>0.12700000000000017</c:v>
                </c:pt>
                <c:pt idx="128">
                  <c:v>0.12800000000000017</c:v>
                </c:pt>
                <c:pt idx="129">
                  <c:v>0.12900000000000017</c:v>
                </c:pt>
                <c:pt idx="130">
                  <c:v>0.13000000000000017</c:v>
                </c:pt>
                <c:pt idx="131">
                  <c:v>0.13100000000000017</c:v>
                </c:pt>
                <c:pt idx="132">
                  <c:v>0.13200000000000017</c:v>
                </c:pt>
                <c:pt idx="133">
                  <c:v>0.13300000000000017</c:v>
                </c:pt>
                <c:pt idx="134">
                  <c:v>0.13400000000000017</c:v>
                </c:pt>
                <c:pt idx="135">
                  <c:v>0.13500000000000018</c:v>
                </c:pt>
                <c:pt idx="136">
                  <c:v>0.13600000000000018</c:v>
                </c:pt>
                <c:pt idx="137">
                  <c:v>0.13700000000000018</c:v>
                </c:pt>
                <c:pt idx="138">
                  <c:v>0.13800000000000018</c:v>
                </c:pt>
                <c:pt idx="139">
                  <c:v>0.13900000000000018</c:v>
                </c:pt>
                <c:pt idx="140">
                  <c:v>0.14000000000000018</c:v>
                </c:pt>
                <c:pt idx="141">
                  <c:v>0.14100000000000013</c:v>
                </c:pt>
                <c:pt idx="142">
                  <c:v>0.14200000000000015</c:v>
                </c:pt>
                <c:pt idx="143">
                  <c:v>0.14300000000000015</c:v>
                </c:pt>
                <c:pt idx="144">
                  <c:v>0.14400000000000016</c:v>
                </c:pt>
                <c:pt idx="145">
                  <c:v>0.14500000000000016</c:v>
                </c:pt>
                <c:pt idx="146">
                  <c:v>0.14600000000000016</c:v>
                </c:pt>
                <c:pt idx="147">
                  <c:v>0.14700000000000016</c:v>
                </c:pt>
                <c:pt idx="148">
                  <c:v>0.14800000000000016</c:v>
                </c:pt>
                <c:pt idx="149">
                  <c:v>0.14900000000000016</c:v>
                </c:pt>
                <c:pt idx="150">
                  <c:v>0.15000000000000016</c:v>
                </c:pt>
              </c:numCache>
            </c:numRef>
          </c:xVal>
          <c:yVal>
            <c:numRef>
              <c:f>'Channel 2'!$K$5:$K$160</c:f>
              <c:numCache>
                <c:formatCode>General</c:formatCode>
                <c:ptCount val="156"/>
                <c:pt idx="0">
                  <c:v>0</c:v>
                </c:pt>
                <c:pt idx="1">
                  <c:v>0</c:v>
                </c:pt>
                <c:pt idx="2">
                  <c:v>2.1654025426750244E-4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3.1549670840933177E-3</c:v>
                </c:pt>
                <c:pt idx="11">
                  <c:v>3.7269974135835083E-3</c:v>
                </c:pt>
                <c:pt idx="12">
                  <c:v>3.34601786961447E-3</c:v>
                </c:pt>
                <c:pt idx="13">
                  <c:v>3.1549670840933177E-3</c:v>
                </c:pt>
                <c:pt idx="14">
                  <c:v>2.771927021568585E-3</c:v>
                </c:pt>
                <c:pt idx="15">
                  <c:v>2.5798758148842535E-3</c:v>
                </c:pt>
                <c:pt idx="16">
                  <c:v>2.3874211890698191E-3</c:v>
                </c:pt>
                <c:pt idx="17">
                  <c:v>2.0011140907214538E-3</c:v>
                </c:pt>
                <c:pt idx="18">
                  <c:v>0</c:v>
                </c:pt>
                <c:pt idx="19">
                  <c:v>0</c:v>
                </c:pt>
                <c:pt idx="20">
                  <c:v>2.9636130871874842E-3</c:v>
                </c:pt>
                <c:pt idx="21">
                  <c:v>0.12853894958403017</c:v>
                </c:pt>
                <c:pt idx="22">
                  <c:v>0.32766857289615453</c:v>
                </c:pt>
                <c:pt idx="23">
                  <c:v>0.51562084474425829</c:v>
                </c:pt>
                <c:pt idx="24">
                  <c:v>0.47606017058843209</c:v>
                </c:pt>
                <c:pt idx="25">
                  <c:v>0.44708667994040591</c:v>
                </c:pt>
                <c:pt idx="26">
                  <c:v>0.52456037551901591</c:v>
                </c:pt>
                <c:pt idx="27">
                  <c:v>0.48730577343582893</c:v>
                </c:pt>
                <c:pt idx="28">
                  <c:v>0.45768088554747066</c:v>
                </c:pt>
                <c:pt idx="29">
                  <c:v>0.47198070867823183</c:v>
                </c:pt>
                <c:pt idx="30">
                  <c:v>0.48551386091549192</c:v>
                </c:pt>
                <c:pt idx="31">
                  <c:v>0.44874438739133549</c:v>
                </c:pt>
                <c:pt idx="32">
                  <c:v>0.41975551915040021</c:v>
                </c:pt>
                <c:pt idx="33">
                  <c:v>0.4114973992041272</c:v>
                </c:pt>
                <c:pt idx="34">
                  <c:v>0.40388625872678985</c:v>
                </c:pt>
                <c:pt idx="35">
                  <c:v>0.40539802939621034</c:v>
                </c:pt>
                <c:pt idx="36">
                  <c:v>0.40640917775180158</c:v>
                </c:pt>
                <c:pt idx="37">
                  <c:v>0.39590259837379527</c:v>
                </c:pt>
                <c:pt idx="38">
                  <c:v>0.43081989132004367</c:v>
                </c:pt>
                <c:pt idx="39">
                  <c:v>0.51058192764800026</c:v>
                </c:pt>
                <c:pt idx="40">
                  <c:v>0.49575741696574549</c:v>
                </c:pt>
                <c:pt idx="41">
                  <c:v>0.46449314873678521</c:v>
                </c:pt>
                <c:pt idx="42">
                  <c:v>0.44488523811474362</c:v>
                </c:pt>
                <c:pt idx="43">
                  <c:v>0.44488523811474362</c:v>
                </c:pt>
                <c:pt idx="44">
                  <c:v>0.43188743292933557</c:v>
                </c:pt>
                <c:pt idx="45">
                  <c:v>0.4150922858871825</c:v>
                </c:pt>
                <c:pt idx="46">
                  <c:v>0.40037600924829819</c:v>
                </c:pt>
                <c:pt idx="47">
                  <c:v>0.39196261347649597</c:v>
                </c:pt>
                <c:pt idx="48">
                  <c:v>0.39294463514021305</c:v>
                </c:pt>
                <c:pt idx="49">
                  <c:v>0.39049432647174825</c:v>
                </c:pt>
                <c:pt idx="50">
                  <c:v>0.37843463531466054</c:v>
                </c:pt>
                <c:pt idx="51">
                  <c:v>0.36994735563881698</c:v>
                </c:pt>
                <c:pt idx="52">
                  <c:v>0.35887640715685215</c:v>
                </c:pt>
                <c:pt idx="53">
                  <c:v>0.34674405405278902</c:v>
                </c:pt>
                <c:pt idx="54">
                  <c:v>0.32979457022946945</c:v>
                </c:pt>
                <c:pt idx="55">
                  <c:v>0.32219127614517018</c:v>
                </c:pt>
                <c:pt idx="56">
                  <c:v>0.32010268757933819</c:v>
                </c:pt>
                <c:pt idx="57">
                  <c:v>0.31431005436506698</c:v>
                </c:pt>
                <c:pt idx="58">
                  <c:v>0.30697685870220176</c:v>
                </c:pt>
                <c:pt idx="59">
                  <c:v>0.3009618212670917</c:v>
                </c:pt>
                <c:pt idx="60">
                  <c:v>0.29818454373385173</c:v>
                </c:pt>
                <c:pt idx="61">
                  <c:v>0.29581878956246727</c:v>
                </c:pt>
                <c:pt idx="62">
                  <c:v>0.29034983331765668</c:v>
                </c:pt>
                <c:pt idx="63">
                  <c:v>0.28687219373864725</c:v>
                </c:pt>
                <c:pt idx="64">
                  <c:v>0.2857199037298645</c:v>
                </c:pt>
                <c:pt idx="65">
                  <c:v>0.28457021469332366</c:v>
                </c:pt>
                <c:pt idx="66">
                  <c:v>0.27962582292276561</c:v>
                </c:pt>
                <c:pt idx="67">
                  <c:v>0.27250595975525349</c:v>
                </c:pt>
                <c:pt idx="68">
                  <c:v>0.26587445043213453</c:v>
                </c:pt>
                <c:pt idx="69">
                  <c:v>0.26115243119056664</c:v>
                </c:pt>
                <c:pt idx="70">
                  <c:v>0.2564849039976923</c:v>
                </c:pt>
                <c:pt idx="71">
                  <c:v>0.25399434929711817</c:v>
                </c:pt>
                <c:pt idx="72">
                  <c:v>0.2508148257769125</c:v>
                </c:pt>
                <c:pt idx="73">
                  <c:v>0.24800992239139361</c:v>
                </c:pt>
                <c:pt idx="74">
                  <c:v>0.24591881778654465</c:v>
                </c:pt>
                <c:pt idx="75">
                  <c:v>0.24453145429287038</c:v>
                </c:pt>
                <c:pt idx="76">
                  <c:v>0.24177076623291796</c:v>
                </c:pt>
                <c:pt idx="77">
                  <c:v>0.23902937280588407</c:v>
                </c:pt>
                <c:pt idx="78">
                  <c:v>0.23596803182141085</c:v>
                </c:pt>
                <c:pt idx="79">
                  <c:v>0.23495271501212969</c:v>
                </c:pt>
                <c:pt idx="80">
                  <c:v>0.23394003785600531</c:v>
                </c:pt>
                <c:pt idx="81">
                  <c:v>0.23158787574427875</c:v>
                </c:pt>
                <c:pt idx="82">
                  <c:v>0.22791988131532953</c:v>
                </c:pt>
                <c:pt idx="83">
                  <c:v>0.22362980721989578</c:v>
                </c:pt>
                <c:pt idx="84">
                  <c:v>0.21938647265076858</c:v>
                </c:pt>
                <c:pt idx="85">
                  <c:v>0.21583235095607584</c:v>
                </c:pt>
                <c:pt idx="86">
                  <c:v>0.21262981799718053</c:v>
                </c:pt>
                <c:pt idx="87">
                  <c:v>0.20977043448372218</c:v>
                </c:pt>
                <c:pt idx="88">
                  <c:v>0.20661833630993684</c:v>
                </c:pt>
                <c:pt idx="89">
                  <c:v>0.20349226735413387</c:v>
                </c:pt>
                <c:pt idx="90">
                  <c:v>0.201319471686079</c:v>
                </c:pt>
                <c:pt idx="91">
                  <c:v>0.19977525674643262</c:v>
                </c:pt>
                <c:pt idx="92">
                  <c:v>0.19854403242846475</c:v>
                </c:pt>
                <c:pt idx="93">
                  <c:v>0.19792993027839026</c:v>
                </c:pt>
                <c:pt idx="94">
                  <c:v>0.19639955683813148</c:v>
                </c:pt>
                <c:pt idx="95">
                  <c:v>0.19457072398853389</c:v>
                </c:pt>
                <c:pt idx="96">
                  <c:v>0.19335694414200752</c:v>
                </c:pt>
                <c:pt idx="97">
                  <c:v>0.19305399031471587</c:v>
                </c:pt>
                <c:pt idx="98">
                  <c:v>0.19124190352730494</c:v>
                </c:pt>
                <c:pt idx="99">
                  <c:v>0.19094066085505673</c:v>
                </c:pt>
                <c:pt idx="100">
                  <c:v>0.20287055269751542</c:v>
                </c:pt>
                <c:pt idx="101">
                  <c:v>0.21103884858827504</c:v>
                </c:pt>
                <c:pt idx="102">
                  <c:v>0.20505232549905017</c:v>
                </c:pt>
                <c:pt idx="103">
                  <c:v>0.19457072398853389</c:v>
                </c:pt>
                <c:pt idx="104">
                  <c:v>0.18526386453608773</c:v>
                </c:pt>
                <c:pt idx="105">
                  <c:v>0.17044338003479223</c:v>
                </c:pt>
                <c:pt idx="106">
                  <c:v>0.15592661483142986</c:v>
                </c:pt>
                <c:pt idx="107">
                  <c:v>0.13210567615284821</c:v>
                </c:pt>
                <c:pt idx="108">
                  <c:v>0.10500843862044434</c:v>
                </c:pt>
                <c:pt idx="109">
                  <c:v>7.0063321426311137E-2</c:v>
                </c:pt>
                <c:pt idx="110">
                  <c:v>4.3188124712492518E-2</c:v>
                </c:pt>
                <c:pt idx="111">
                  <c:v>2.5241406492081793E-2</c:v>
                </c:pt>
                <c:pt idx="112">
                  <c:v>9.3816900489832461E-3</c:v>
                </c:pt>
                <c:pt idx="113">
                  <c:v>0</c:v>
                </c:pt>
                <c:pt idx="114">
                  <c:v>0</c:v>
                </c:pt>
                <c:pt idx="115">
                  <c:v>6.5639612278429165E-3</c:v>
                </c:pt>
                <c:pt idx="116">
                  <c:v>1.8403788220324201E-2</c:v>
                </c:pt>
                <c:pt idx="117">
                  <c:v>2.505025494081372E-2</c:v>
                </c:pt>
                <c:pt idx="118">
                  <c:v>1.6141192554003571E-2</c:v>
                </c:pt>
                <c:pt idx="119">
                  <c:v>5.2439982665560868E-3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2.3874211890698191E-3</c:v>
                </c:pt>
                <c:pt idx="126">
                  <c:v>1.5012441213584006E-2</c:v>
                </c:pt>
                <c:pt idx="127">
                  <c:v>3.4509404587518916E-2</c:v>
                </c:pt>
                <c:pt idx="128">
                  <c:v>3.7054271262103415E-2</c:v>
                </c:pt>
                <c:pt idx="129">
                  <c:v>3.236817620115854E-2</c:v>
                </c:pt>
                <c:pt idx="130">
                  <c:v>2.8694561498674387E-2</c:v>
                </c:pt>
                <c:pt idx="131">
                  <c:v>3.1592407496925122E-2</c:v>
                </c:pt>
                <c:pt idx="132">
                  <c:v>2.2952642719529501E-2</c:v>
                </c:pt>
                <c:pt idx="133">
                  <c:v>2.1622238892740307E-2</c:v>
                </c:pt>
                <c:pt idx="134">
                  <c:v>2.4668171742678779E-2</c:v>
                </c:pt>
                <c:pt idx="135">
                  <c:v>3.0430869686402219E-2</c:v>
                </c:pt>
                <c:pt idx="136">
                  <c:v>2.6581248443466699E-2</c:v>
                </c:pt>
                <c:pt idx="137">
                  <c:v>2.0673974833459289E-2</c:v>
                </c:pt>
                <c:pt idx="138">
                  <c:v>2.4286690456023285E-2</c:v>
                </c:pt>
                <c:pt idx="139">
                  <c:v>2.7348734488246929E-2</c:v>
                </c:pt>
                <c:pt idx="140">
                  <c:v>2.5432631953847533E-2</c:v>
                </c:pt>
                <c:pt idx="141">
                  <c:v>1.6329512072392801E-2</c:v>
                </c:pt>
                <c:pt idx="142">
                  <c:v>1.7083234633823111E-2</c:v>
                </c:pt>
                <c:pt idx="143">
                  <c:v>2.0673974833459289E-2</c:v>
                </c:pt>
                <c:pt idx="144">
                  <c:v>2.8887189545333234E-2</c:v>
                </c:pt>
                <c:pt idx="145">
                  <c:v>2.1622238892740307E-2</c:v>
                </c:pt>
                <c:pt idx="146">
                  <c:v>1.3509321694135738E-2</c:v>
                </c:pt>
                <c:pt idx="147">
                  <c:v>1.8970649262093776E-2</c:v>
                </c:pt>
                <c:pt idx="148">
                  <c:v>2.6198281834195057E-2</c:v>
                </c:pt>
                <c:pt idx="149">
                  <c:v>1.9726929808273529E-2</c:v>
                </c:pt>
                <c:pt idx="150">
                  <c:v>2.8309548985582206E-2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A87-4602-B846-575EC719C6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2544"/>
        <c:axId val="30498816"/>
      </c:scatterChart>
      <c:valAx>
        <c:axId val="3049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Time, ms</a:t>
                </a:r>
              </a:p>
            </c:rich>
          </c:tx>
          <c:layout>
            <c:manualLayout>
              <c:xMode val="edge"/>
              <c:yMode val="edge"/>
              <c:x val="0.4641693811074919"/>
              <c:y val="0.86517120928505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8816"/>
        <c:crosses val="autoZero"/>
        <c:crossBetween val="midCat"/>
      </c:valAx>
      <c:valAx>
        <c:axId val="3049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Pressure, GPa</a:t>
                </a:r>
              </a:p>
            </c:rich>
          </c:tx>
          <c:layout>
            <c:manualLayout>
              <c:xMode val="edge"/>
              <c:yMode val="edge"/>
              <c:x val="1.0857763300760053E-3"/>
              <c:y val="0.3342707688224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it-IT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Katsabanis formula</a:t>
            </a:r>
          </a:p>
        </c:rich>
      </c:tx>
      <c:layout>
        <c:manualLayout>
          <c:xMode val="edge"/>
          <c:yMode val="edge"/>
          <c:x val="0.3745928338762215"/>
          <c:y val="3.93259640584115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1563517915309447"/>
          <c:y val="0.23314678691772536"/>
          <c:w val="0.82084690553745943"/>
          <c:h val="0.51966452505758065"/>
        </c:manualLayout>
      </c:layout>
      <c:scatterChart>
        <c:scatterStyle val="lineMarker"/>
        <c:varyColors val="0"/>
        <c:ser>
          <c:idx val="0"/>
          <c:order val="0"/>
          <c:tx>
            <c:v>Serie1</c:v>
          </c:tx>
          <c:spPr>
            <a:ln w="9525" cap="rnd">
              <a:solidFill>
                <a:schemeClr val="accent1"/>
              </a:solidFill>
              <a:round/>
            </a:ln>
            <a:effectLst>
              <a:outerShdw blurRad="40000" dist="23000" dir="5400000" rotWithShape="0">
                <a:srgbClr val="000000">
                  <a:alpha val="35000"/>
                </a:srgbClr>
              </a:outerShdw>
            </a:effectLst>
          </c:spPr>
          <c:marker>
            <c:symbol val="none"/>
          </c:marker>
          <c:xVal>
            <c:numRef>
              <c:f>'Channel 3'!$J$5:$J$155</c:f>
              <c:numCache>
                <c:formatCode>General</c:formatCode>
                <c:ptCount val="151"/>
                <c:pt idx="0">
                  <c:v>0</c:v>
                </c:pt>
                <c:pt idx="1">
                  <c:v>1E-3</c:v>
                </c:pt>
                <c:pt idx="2">
                  <c:v>2E-3</c:v>
                </c:pt>
                <c:pt idx="3">
                  <c:v>3.0000000000000001E-3</c:v>
                </c:pt>
                <c:pt idx="4">
                  <c:v>4.0000000000000001E-3</c:v>
                </c:pt>
                <c:pt idx="5">
                  <c:v>5.000000000000001E-3</c:v>
                </c:pt>
                <c:pt idx="6">
                  <c:v>6.000000000000001E-3</c:v>
                </c:pt>
                <c:pt idx="7">
                  <c:v>7.000000000000001E-3</c:v>
                </c:pt>
                <c:pt idx="8">
                  <c:v>8.0000000000000002E-3</c:v>
                </c:pt>
                <c:pt idx="9">
                  <c:v>9.0000000000000011E-3</c:v>
                </c:pt>
                <c:pt idx="10">
                  <c:v>1.0000000000000004E-2</c:v>
                </c:pt>
                <c:pt idx="11">
                  <c:v>1.1000000000000005E-2</c:v>
                </c:pt>
                <c:pt idx="12">
                  <c:v>1.2000000000000007E-2</c:v>
                </c:pt>
                <c:pt idx="13">
                  <c:v>1.3000000000000008E-2</c:v>
                </c:pt>
                <c:pt idx="14">
                  <c:v>1.4000000000000011E-2</c:v>
                </c:pt>
                <c:pt idx="15">
                  <c:v>1.5000000000000012E-2</c:v>
                </c:pt>
                <c:pt idx="16">
                  <c:v>1.6000000000000014E-2</c:v>
                </c:pt>
                <c:pt idx="17">
                  <c:v>1.7000000000000015E-2</c:v>
                </c:pt>
                <c:pt idx="18">
                  <c:v>1.8000000000000016E-2</c:v>
                </c:pt>
                <c:pt idx="19">
                  <c:v>1.900000000000002E-2</c:v>
                </c:pt>
                <c:pt idx="20">
                  <c:v>2.0000000000000021E-2</c:v>
                </c:pt>
                <c:pt idx="21">
                  <c:v>2.1000000000000022E-2</c:v>
                </c:pt>
                <c:pt idx="22">
                  <c:v>2.2000000000000023E-2</c:v>
                </c:pt>
                <c:pt idx="23">
                  <c:v>2.3000000000000027E-2</c:v>
                </c:pt>
                <c:pt idx="24">
                  <c:v>2.4000000000000028E-2</c:v>
                </c:pt>
                <c:pt idx="25">
                  <c:v>2.5000000000000029E-2</c:v>
                </c:pt>
                <c:pt idx="26">
                  <c:v>2.600000000000003E-2</c:v>
                </c:pt>
                <c:pt idx="27">
                  <c:v>2.7000000000000034E-2</c:v>
                </c:pt>
                <c:pt idx="28">
                  <c:v>2.8000000000000035E-2</c:v>
                </c:pt>
                <c:pt idx="29">
                  <c:v>2.9000000000000036E-2</c:v>
                </c:pt>
                <c:pt idx="30">
                  <c:v>3.0000000000000037E-2</c:v>
                </c:pt>
              </c:numCache>
            </c:numRef>
          </c:xVal>
          <c:yVal>
            <c:numRef>
              <c:f>'Channel 3'!$K$5:$K$154</c:f>
              <c:numCache>
                <c:formatCode>General</c:formatCode>
                <c:ptCount val="150"/>
                <c:pt idx="0">
                  <c:v>0</c:v>
                </c:pt>
                <c:pt idx="1">
                  <c:v>1.0871734711882707E-4</c:v>
                </c:pt>
                <c:pt idx="2">
                  <c:v>1.0871734711882707E-4</c:v>
                </c:pt>
                <c:pt idx="3">
                  <c:v>0</c:v>
                </c:pt>
                <c:pt idx="4">
                  <c:v>2.1253187374998021E-4</c:v>
                </c:pt>
                <c:pt idx="5">
                  <c:v>2.1253187374998021E-4</c:v>
                </c:pt>
                <c:pt idx="6">
                  <c:v>1.0871734711882707E-4</c:v>
                </c:pt>
                <c:pt idx="7">
                  <c:v>0</c:v>
                </c:pt>
                <c:pt idx="8">
                  <c:v>2.3409085330380114E-3</c:v>
                </c:pt>
                <c:pt idx="9">
                  <c:v>0.73159142829701429</c:v>
                </c:pt>
                <c:pt idx="10">
                  <c:v>1.4268360346781739</c:v>
                </c:pt>
                <c:pt idx="11">
                  <c:v>1.2805054371020357</c:v>
                </c:pt>
                <c:pt idx="12">
                  <c:v>1.2420901729785789</c:v>
                </c:pt>
                <c:pt idx="13">
                  <c:v>1.2266517202807505</c:v>
                </c:pt>
                <c:pt idx="14">
                  <c:v>1.1476858269462433</c:v>
                </c:pt>
                <c:pt idx="15">
                  <c:v>1.0420485049766466</c:v>
                </c:pt>
                <c:pt idx="16">
                  <c:v>0.98286768654641798</c:v>
                </c:pt>
                <c:pt idx="17">
                  <c:v>0.77009585455122009</c:v>
                </c:pt>
                <c:pt idx="18">
                  <c:v>0.35399663188553376</c:v>
                </c:pt>
                <c:pt idx="19">
                  <c:v>0.54071360866479168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9857-47B7-B930-504046E441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2544"/>
        <c:axId val="30498816"/>
      </c:scatterChart>
      <c:valAx>
        <c:axId val="3049254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Time, ms</a:t>
                </a:r>
              </a:p>
            </c:rich>
          </c:tx>
          <c:layout>
            <c:manualLayout>
              <c:xMode val="edge"/>
              <c:yMode val="edge"/>
              <c:x val="0.4641693811074919"/>
              <c:y val="0.8651712092850530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8816"/>
        <c:crosses val="autoZero"/>
        <c:crossBetween val="midCat"/>
      </c:valAx>
      <c:valAx>
        <c:axId val="304988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Pressure, GPa</a:t>
                </a:r>
              </a:p>
            </c:rich>
          </c:tx>
          <c:layout>
            <c:manualLayout>
              <c:xMode val="edge"/>
              <c:yMode val="edge"/>
              <c:x val="1.0857763300760053E-3"/>
              <c:y val="0.334270768822436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tx2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solidFill>
              <a:schemeClr val="tx2">
                <a:lumMod val="40000"/>
                <a:lumOff val="60000"/>
              </a:schemeClr>
            </a:solidFill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49254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2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2"/>
    <cs:fontRef idx="minor">
      <a:schemeClr val="tx2"/>
    </cs:fontRef>
    <cs:spPr>
      <a:ln w="9525">
        <a:solidFill>
          <a:schemeClr val="phClr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spPr>
      <a:ln>
        <a:solidFill>
          <a:schemeClr val="tx2">
            <a:lumMod val="40000"/>
            <a:lumOff val="60000"/>
          </a:schemeClr>
        </a:solidFill>
      </a:ln>
    </cs:spPr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emf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13</xdr:row>
      <xdr:rowOff>68580</xdr:rowOff>
    </xdr:from>
    <xdr:to>
      <xdr:col>23</xdr:col>
      <xdr:colOff>563880</xdr:colOff>
      <xdr:row>29</xdr:row>
      <xdr:rowOff>99060</xdr:rowOff>
    </xdr:to>
    <xdr:graphicFrame macro="">
      <xdr:nvGraphicFramePr>
        <xdr:cNvPr id="13313" name="Chart 1">
          <a:extLst>
            <a:ext uri="{FF2B5EF4-FFF2-40B4-BE49-F238E27FC236}">
              <a16:creationId xmlns:a16="http://schemas.microsoft.com/office/drawing/2014/main" id="{00000000-0008-0000-0000-0000013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281940</xdr:colOff>
      <xdr:row>31</xdr:row>
      <xdr:rowOff>83820</xdr:rowOff>
    </xdr:from>
    <xdr:to>
      <xdr:col>23</xdr:col>
      <xdr:colOff>586740</xdr:colOff>
      <xdr:row>47</xdr:row>
      <xdr:rowOff>144780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51</xdr:row>
      <xdr:rowOff>0</xdr:rowOff>
    </xdr:from>
    <xdr:to>
      <xdr:col>23</xdr:col>
      <xdr:colOff>304800</xdr:colOff>
      <xdr:row>67</xdr:row>
      <xdr:rowOff>60960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20</xdr:col>
      <xdr:colOff>47626</xdr:colOff>
      <xdr:row>0</xdr:row>
      <xdr:rowOff>0</xdr:rowOff>
    </xdr:from>
    <xdr:to>
      <xdr:col>25</xdr:col>
      <xdr:colOff>428626</xdr:colOff>
      <xdr:row>18</xdr:row>
      <xdr:rowOff>9525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id="{7499A45F-1CC0-4C44-8932-D31F6E6ACF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15951" y="0"/>
          <a:ext cx="3429000" cy="3429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448235</xdr:colOff>
      <xdr:row>32</xdr:row>
      <xdr:rowOff>33618</xdr:rowOff>
    </xdr:from>
    <xdr:to>
      <xdr:col>23</xdr:col>
      <xdr:colOff>254598</xdr:colOff>
      <xdr:row>48</xdr:row>
      <xdr:rowOff>64097</xdr:rowOff>
    </xdr:to>
    <xdr:graphicFrame macro="">
      <xdr:nvGraphicFramePr>
        <xdr:cNvPr id="13" name="Chart 1">
          <a:extLst>
            <a:ext uri="{FF2B5EF4-FFF2-40B4-BE49-F238E27FC236}">
              <a16:creationId xmlns:a16="http://schemas.microsoft.com/office/drawing/2014/main" id="{25434BB0-ED7E-42B8-B002-735ECC2366A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291353</xdr:colOff>
      <xdr:row>6</xdr:row>
      <xdr:rowOff>33616</xdr:rowOff>
    </xdr:from>
    <xdr:to>
      <xdr:col>22</xdr:col>
      <xdr:colOff>212352</xdr:colOff>
      <xdr:row>28</xdr:row>
      <xdr:rowOff>51085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B2C81A6E-44F3-4443-A44D-A320569A8C9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973235" y="986116"/>
          <a:ext cx="3551705" cy="346888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155863</xdr:colOff>
      <xdr:row>34</xdr:row>
      <xdr:rowOff>0</xdr:rowOff>
    </xdr:from>
    <xdr:to>
      <xdr:col>25</xdr:col>
      <xdr:colOff>560213</xdr:colOff>
      <xdr:row>50</xdr:row>
      <xdr:rowOff>46779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C73440F3-912A-49AF-B603-4A686ABA042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123825</xdr:colOff>
      <xdr:row>8</xdr:row>
      <xdr:rowOff>76200</xdr:rowOff>
    </xdr:from>
    <xdr:to>
      <xdr:col>22</xdr:col>
      <xdr:colOff>533400</xdr:colOff>
      <xdr:row>33</xdr:row>
      <xdr:rowOff>95250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AE33D1A-FBDB-4922-A355-C97879F499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877425" y="1371600"/>
          <a:ext cx="4067175" cy="40671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55"/>
  <sheetViews>
    <sheetView zoomScaleNormal="100" workbookViewId="0">
      <selection activeCell="H2" sqref="H2"/>
    </sheetView>
  </sheetViews>
  <sheetFormatPr defaultRowHeight="12.75" x14ac:dyDescent="0.2"/>
  <cols>
    <col min="2" max="2" width="12.5703125" customWidth="1"/>
    <col min="3" max="3" width="13.28515625" customWidth="1"/>
    <col min="4" max="4" width="14" customWidth="1"/>
    <col min="6" max="6" width="12.85546875" customWidth="1"/>
  </cols>
  <sheetData>
    <row r="1" spans="1:16" x14ac:dyDescent="0.2">
      <c r="A1" s="1" t="s">
        <v>7</v>
      </c>
      <c r="B1" s="10">
        <v>489.4</v>
      </c>
      <c r="D1" s="1" t="s">
        <v>8</v>
      </c>
      <c r="H1" s="4" t="s">
        <v>16</v>
      </c>
      <c r="I1" s="3"/>
      <c r="J1" s="3"/>
      <c r="K1" s="3"/>
      <c r="N1" s="1"/>
      <c r="O1" s="1"/>
    </row>
    <row r="2" spans="1:16" x14ac:dyDescent="0.2">
      <c r="A2" s="1" t="s">
        <v>9</v>
      </c>
      <c r="B2">
        <f>$C$5</f>
        <v>-3.2729999999999999E-3</v>
      </c>
      <c r="D2" s="1" t="s">
        <v>11</v>
      </c>
      <c r="H2" t="s">
        <v>17</v>
      </c>
    </row>
    <row r="3" spans="1:16" ht="13.5" thickBot="1" x14ac:dyDescent="0.25">
      <c r="A3" s="1" t="s">
        <v>13</v>
      </c>
      <c r="B3">
        <v>4.0000000000000001E-3</v>
      </c>
    </row>
    <row r="4" spans="1:16" ht="51.75" thickBot="1" x14ac:dyDescent="0.25">
      <c r="B4" s="6" t="s">
        <v>0</v>
      </c>
      <c r="C4" s="7" t="s">
        <v>1</v>
      </c>
      <c r="D4" s="8" t="s">
        <v>12</v>
      </c>
      <c r="E4" s="8" t="s">
        <v>2</v>
      </c>
      <c r="F4" s="8" t="s">
        <v>3</v>
      </c>
      <c r="G4" s="8" t="s">
        <v>15</v>
      </c>
      <c r="I4" s="8" t="s">
        <v>5</v>
      </c>
      <c r="J4" s="9" t="s">
        <v>4</v>
      </c>
      <c r="K4" s="8" t="s">
        <v>14</v>
      </c>
      <c r="N4" s="9" t="s">
        <v>6</v>
      </c>
      <c r="O4" s="2" t="s">
        <v>10</v>
      </c>
    </row>
    <row r="5" spans="1:16" x14ac:dyDescent="0.2">
      <c r="B5">
        <v>0</v>
      </c>
      <c r="C5">
        <v>-3.2729999999999999E-3</v>
      </c>
      <c r="D5">
        <f>$B$2-C5</f>
        <v>0</v>
      </c>
      <c r="E5">
        <f>D5/$B$3</f>
        <v>0</v>
      </c>
      <c r="F5">
        <f>IF(E5&lt;0,$B$1,$B$1-E5)</f>
        <v>489.4</v>
      </c>
      <c r="G5">
        <f>E5/F5*1/0.2/10</f>
        <v>0</v>
      </c>
      <c r="I5">
        <f>E5/F5</f>
        <v>0</v>
      </c>
      <c r="J5">
        <v>0</v>
      </c>
      <c r="K5">
        <f>IF(I5&lt;=0,0,EXP(8.54+0.9646*LN(I5))/10000)</f>
        <v>0</v>
      </c>
      <c r="N5">
        <f>F5/$B$1</f>
        <v>1</v>
      </c>
      <c r="O5">
        <f>7.001-4.345*N5+0.364*(1/N5)-8.4*EXP(-N5)</f>
        <v>-7.0187305840115233E-2</v>
      </c>
    </row>
    <row r="6" spans="1:16" x14ac:dyDescent="0.2">
      <c r="B6">
        <v>1E-3</v>
      </c>
      <c r="C6">
        <v>-3.2729999999999999E-3</v>
      </c>
      <c r="D6">
        <f t="shared" ref="D6:D69" si="0">$B$2-C6</f>
        <v>0</v>
      </c>
      <c r="E6">
        <f t="shared" ref="E6:E69" si="1">D6/$B$3</f>
        <v>0</v>
      </c>
      <c r="F6">
        <f>IF(E6&lt;0,$B$1,$B$1-E6)</f>
        <v>489.4</v>
      </c>
      <c r="G6">
        <f t="shared" ref="G6:G69" si="2">E6/F6*1/0.2/10</f>
        <v>0</v>
      </c>
      <c r="I6">
        <f t="shared" ref="I6:I69" si="3">E6/F6</f>
        <v>0</v>
      </c>
      <c r="J6">
        <f>J5+B6-B5</f>
        <v>1E-3</v>
      </c>
      <c r="K6">
        <f t="shared" ref="K6:K69" si="4">IF(I6&lt;=0,0,EXP(8.54+0.9646*LN(I6))/10000)</f>
        <v>0</v>
      </c>
      <c r="N6">
        <f t="shared" ref="N6:N69" si="5">F6/$B$1</f>
        <v>1</v>
      </c>
      <c r="O6">
        <f t="shared" ref="O6:O69" si="6">7.001-4.345*N6+0.364*(1/N6)-8.4*EXP(-N6)</f>
        <v>-7.0187305840115233E-2</v>
      </c>
      <c r="P6">
        <f>MAX(O5:O5105)</f>
        <v>0.20281832036586689</v>
      </c>
    </row>
    <row r="7" spans="1:16" x14ac:dyDescent="0.2">
      <c r="B7">
        <v>2E-3</v>
      </c>
      <c r="C7">
        <v>-3.2729999999999999E-3</v>
      </c>
      <c r="D7">
        <f t="shared" si="0"/>
        <v>0</v>
      </c>
      <c r="E7">
        <f t="shared" si="1"/>
        <v>0</v>
      </c>
      <c r="F7">
        <f>IF(E7&lt;0,$B$1,$B$1-E7)</f>
        <v>489.4</v>
      </c>
      <c r="G7">
        <f t="shared" si="2"/>
        <v>0</v>
      </c>
      <c r="I7">
        <f t="shared" si="3"/>
        <v>0</v>
      </c>
      <c r="J7">
        <f t="shared" ref="J7:J70" si="7">J6+B7-B6</f>
        <v>2E-3</v>
      </c>
      <c r="K7">
        <f t="shared" si="4"/>
        <v>0</v>
      </c>
      <c r="N7">
        <f t="shared" si="5"/>
        <v>1</v>
      </c>
      <c r="O7">
        <f t="shared" si="6"/>
        <v>-7.0187305840115233E-2</v>
      </c>
    </row>
    <row r="8" spans="1:16" x14ac:dyDescent="0.2">
      <c r="B8">
        <v>3.0000000000000001E-3</v>
      </c>
      <c r="C8">
        <v>-3.2729999999999999E-3</v>
      </c>
      <c r="D8">
        <f t="shared" si="0"/>
        <v>0</v>
      </c>
      <c r="E8">
        <f t="shared" si="1"/>
        <v>0</v>
      </c>
      <c r="F8">
        <f t="shared" ref="F8:F71" si="8">IF(E8&lt;0,$B$1,$B$1-E8)</f>
        <v>489.4</v>
      </c>
      <c r="G8">
        <f t="shared" si="2"/>
        <v>0</v>
      </c>
      <c r="I8">
        <f t="shared" si="3"/>
        <v>0</v>
      </c>
      <c r="J8">
        <f t="shared" si="7"/>
        <v>3.0000000000000001E-3</v>
      </c>
      <c r="K8">
        <f t="shared" si="4"/>
        <v>0</v>
      </c>
      <c r="N8">
        <f t="shared" si="5"/>
        <v>1</v>
      </c>
      <c r="O8">
        <f t="shared" si="6"/>
        <v>-7.0187305840115233E-2</v>
      </c>
    </row>
    <row r="9" spans="1:16" x14ac:dyDescent="0.2">
      <c r="B9">
        <v>4.0000000000000001E-3</v>
      </c>
      <c r="C9">
        <v>-3.885E-3</v>
      </c>
      <c r="D9">
        <f t="shared" si="0"/>
        <v>6.1200000000000013E-4</v>
      </c>
      <c r="E9">
        <f t="shared" si="1"/>
        <v>0.15300000000000002</v>
      </c>
      <c r="F9">
        <f t="shared" si="8"/>
        <v>489.24699999999996</v>
      </c>
      <c r="G9">
        <f t="shared" si="2"/>
        <v>1.5636273702240383E-4</v>
      </c>
      <c r="I9">
        <f t="shared" si="3"/>
        <v>3.1272547404480772E-4</v>
      </c>
      <c r="J9">
        <f t="shared" si="7"/>
        <v>4.0000000000000001E-3</v>
      </c>
      <c r="K9">
        <f t="shared" si="4"/>
        <v>2.1286749800120131E-4</v>
      </c>
      <c r="N9">
        <f t="shared" si="5"/>
        <v>0.99968737229260318</v>
      </c>
      <c r="O9">
        <f t="shared" si="6"/>
        <v>-6.9681335578914982E-2</v>
      </c>
    </row>
    <row r="10" spans="1:16" x14ac:dyDescent="0.2">
      <c r="B10">
        <v>5.0000000000000001E-3</v>
      </c>
      <c r="C10">
        <v>-3.885E-3</v>
      </c>
      <c r="D10">
        <f t="shared" si="0"/>
        <v>6.1200000000000013E-4</v>
      </c>
      <c r="E10">
        <f t="shared" si="1"/>
        <v>0.15300000000000002</v>
      </c>
      <c r="F10">
        <f t="shared" si="8"/>
        <v>489.24699999999996</v>
      </c>
      <c r="G10">
        <f t="shared" si="2"/>
        <v>1.5636273702240383E-4</v>
      </c>
      <c r="I10">
        <f t="shared" si="3"/>
        <v>3.1272547404480772E-4</v>
      </c>
      <c r="J10">
        <f t="shared" si="7"/>
        <v>5.000000000000001E-3</v>
      </c>
      <c r="K10">
        <f t="shared" si="4"/>
        <v>2.1286749800120131E-4</v>
      </c>
      <c r="N10">
        <f t="shared" si="5"/>
        <v>0.99968737229260318</v>
      </c>
      <c r="O10">
        <f t="shared" si="6"/>
        <v>-6.9681335578914982E-2</v>
      </c>
    </row>
    <row r="11" spans="1:16" x14ac:dyDescent="0.2">
      <c r="B11">
        <v>6.0000000000000001E-3</v>
      </c>
      <c r="C11">
        <v>-3.2729999999999999E-3</v>
      </c>
      <c r="D11">
        <f t="shared" si="0"/>
        <v>0</v>
      </c>
      <c r="E11">
        <f t="shared" si="1"/>
        <v>0</v>
      </c>
      <c r="F11">
        <f t="shared" si="8"/>
        <v>489.4</v>
      </c>
      <c r="G11">
        <f t="shared" si="2"/>
        <v>0</v>
      </c>
      <c r="I11">
        <f t="shared" si="3"/>
        <v>0</v>
      </c>
      <c r="J11">
        <f t="shared" si="7"/>
        <v>6.000000000000001E-3</v>
      </c>
      <c r="K11">
        <f t="shared" si="4"/>
        <v>0</v>
      </c>
      <c r="N11">
        <f t="shared" si="5"/>
        <v>1</v>
      </c>
      <c r="O11">
        <f t="shared" si="6"/>
        <v>-7.0187305840115233E-2</v>
      </c>
    </row>
    <row r="12" spans="1:16" x14ac:dyDescent="0.2">
      <c r="B12">
        <v>7.0000000000000001E-3</v>
      </c>
      <c r="C12">
        <v>-3.2729999999999999E-3</v>
      </c>
      <c r="D12">
        <f t="shared" si="0"/>
        <v>0</v>
      </c>
      <c r="E12">
        <f t="shared" si="1"/>
        <v>0</v>
      </c>
      <c r="F12">
        <f t="shared" si="8"/>
        <v>489.4</v>
      </c>
      <c r="G12">
        <f t="shared" si="2"/>
        <v>0</v>
      </c>
      <c r="I12">
        <f t="shared" si="3"/>
        <v>0</v>
      </c>
      <c r="J12">
        <f t="shared" si="7"/>
        <v>7.000000000000001E-3</v>
      </c>
      <c r="K12">
        <f t="shared" si="4"/>
        <v>0</v>
      </c>
      <c r="N12">
        <f t="shared" si="5"/>
        <v>1</v>
      </c>
      <c r="O12">
        <f t="shared" si="6"/>
        <v>-7.0187305840115233E-2</v>
      </c>
    </row>
    <row r="13" spans="1:16" x14ac:dyDescent="0.2">
      <c r="B13">
        <v>8.0000000000000002E-3</v>
      </c>
      <c r="C13">
        <v>-3.2729999999999999E-3</v>
      </c>
      <c r="D13">
        <f t="shared" si="0"/>
        <v>0</v>
      </c>
      <c r="E13">
        <f t="shared" si="1"/>
        <v>0</v>
      </c>
      <c r="F13">
        <f t="shared" si="8"/>
        <v>489.4</v>
      </c>
      <c r="G13">
        <f t="shared" si="2"/>
        <v>0</v>
      </c>
      <c r="I13">
        <f t="shared" si="3"/>
        <v>0</v>
      </c>
      <c r="J13">
        <f t="shared" si="7"/>
        <v>8.0000000000000002E-3</v>
      </c>
      <c r="K13">
        <f t="shared" si="4"/>
        <v>0</v>
      </c>
      <c r="N13">
        <f t="shared" si="5"/>
        <v>1</v>
      </c>
      <c r="O13">
        <f t="shared" si="6"/>
        <v>-7.0187305840115233E-2</v>
      </c>
    </row>
    <row r="14" spans="1:16" x14ac:dyDescent="0.2">
      <c r="B14">
        <v>8.9999999999999993E-3</v>
      </c>
      <c r="C14">
        <v>-2.66E-3</v>
      </c>
      <c r="D14">
        <f t="shared" si="0"/>
        <v>-6.1299999999999983E-4</v>
      </c>
      <c r="E14">
        <f t="shared" si="1"/>
        <v>-0.15324999999999994</v>
      </c>
      <c r="F14">
        <f t="shared" si="8"/>
        <v>489.4</v>
      </c>
      <c r="G14">
        <f t="shared" si="2"/>
        <v>-1.56569268492031E-4</v>
      </c>
      <c r="I14">
        <f t="shared" si="3"/>
        <v>-3.13138536984062E-4</v>
      </c>
      <c r="J14">
        <f t="shared" si="7"/>
        <v>9.0000000000000011E-3</v>
      </c>
      <c r="K14">
        <f t="shared" si="4"/>
        <v>0</v>
      </c>
      <c r="N14">
        <f t="shared" si="5"/>
        <v>1</v>
      </c>
      <c r="O14">
        <f t="shared" si="6"/>
        <v>-7.0187305840115233E-2</v>
      </c>
    </row>
    <row r="15" spans="1:16" x14ac:dyDescent="0.2">
      <c r="B15">
        <v>0.01</v>
      </c>
      <c r="C15">
        <v>-1.4303E-2</v>
      </c>
      <c r="D15">
        <f t="shared" si="0"/>
        <v>1.103E-2</v>
      </c>
      <c r="E15">
        <f t="shared" si="1"/>
        <v>2.7574999999999998</v>
      </c>
      <c r="F15">
        <f t="shared" si="8"/>
        <v>486.64249999999998</v>
      </c>
      <c r="G15">
        <f t="shared" si="2"/>
        <v>2.8331886343671174E-3</v>
      </c>
      <c r="I15">
        <f t="shared" si="3"/>
        <v>5.6663772687342347E-3</v>
      </c>
      <c r="J15">
        <f t="shared" si="7"/>
        <v>1.0000000000000004E-2</v>
      </c>
      <c r="K15">
        <f t="shared" si="4"/>
        <v>3.4810747396212842E-3</v>
      </c>
      <c r="N15">
        <f t="shared" si="5"/>
        <v>0.9943655496526359</v>
      </c>
      <c r="O15">
        <f t="shared" si="6"/>
        <v>-6.1103709086661517E-2</v>
      </c>
    </row>
    <row r="16" spans="1:16" x14ac:dyDescent="0.2">
      <c r="B16">
        <v>1.0999999999999999E-2</v>
      </c>
      <c r="C16">
        <v>-1.5528999999999999E-2</v>
      </c>
      <c r="D16">
        <f t="shared" si="0"/>
        <v>1.2256E-2</v>
      </c>
      <c r="E16">
        <f t="shared" si="1"/>
        <v>3.0639999999999996</v>
      </c>
      <c r="F16">
        <f t="shared" si="8"/>
        <v>486.33599999999996</v>
      </c>
      <c r="G16">
        <f t="shared" si="2"/>
        <v>3.1500855375707327E-3</v>
      </c>
      <c r="I16">
        <f t="shared" si="3"/>
        <v>6.3001710751414653E-3</v>
      </c>
      <c r="J16">
        <f t="shared" si="7"/>
        <v>1.1000000000000005E-2</v>
      </c>
      <c r="K16">
        <f t="shared" si="4"/>
        <v>3.8559389124827761E-3</v>
      </c>
      <c r="N16">
        <f t="shared" si="5"/>
        <v>0.99373927257866768</v>
      </c>
      <c r="O16">
        <f t="shared" si="6"/>
        <v>-6.009869249698685E-2</v>
      </c>
    </row>
    <row r="17" spans="2:15" x14ac:dyDescent="0.2">
      <c r="B17">
        <v>1.2E-2</v>
      </c>
      <c r="C17">
        <v>-1.5528999999999999E-2</v>
      </c>
      <c r="D17">
        <f t="shared" si="0"/>
        <v>1.2256E-2</v>
      </c>
      <c r="E17">
        <f t="shared" si="1"/>
        <v>3.0639999999999996</v>
      </c>
      <c r="F17">
        <f t="shared" si="8"/>
        <v>486.33599999999996</v>
      </c>
      <c r="G17">
        <f t="shared" si="2"/>
        <v>3.1500855375707327E-3</v>
      </c>
      <c r="I17">
        <f t="shared" si="3"/>
        <v>6.3001710751414653E-3</v>
      </c>
      <c r="J17">
        <f t="shared" si="7"/>
        <v>1.2000000000000007E-2</v>
      </c>
      <c r="K17">
        <f t="shared" si="4"/>
        <v>3.8559389124827761E-3</v>
      </c>
      <c r="N17">
        <f t="shared" si="5"/>
        <v>0.99373927257866768</v>
      </c>
      <c r="O17">
        <f t="shared" si="6"/>
        <v>-6.009869249698685E-2</v>
      </c>
    </row>
    <row r="18" spans="2:15" x14ac:dyDescent="0.2">
      <c r="B18">
        <v>1.2999999999999999E-2</v>
      </c>
      <c r="C18">
        <v>-1.4916E-2</v>
      </c>
      <c r="D18">
        <f t="shared" si="0"/>
        <v>1.1643000000000001E-2</v>
      </c>
      <c r="E18">
        <f t="shared" si="1"/>
        <v>2.9107500000000002</v>
      </c>
      <c r="F18">
        <f t="shared" si="8"/>
        <v>486.48924999999997</v>
      </c>
      <c r="G18">
        <f t="shared" si="2"/>
        <v>2.9915871727895322E-3</v>
      </c>
      <c r="I18">
        <f t="shared" si="3"/>
        <v>5.9831743455790653E-3</v>
      </c>
      <c r="J18">
        <f t="shared" si="7"/>
        <v>1.3000000000000008E-2</v>
      </c>
      <c r="K18">
        <f t="shared" si="4"/>
        <v>3.6686235772457267E-3</v>
      </c>
      <c r="N18">
        <f t="shared" si="5"/>
        <v>0.99405241111565179</v>
      </c>
      <c r="O18">
        <f t="shared" si="6"/>
        <v>-6.060108471953507E-2</v>
      </c>
    </row>
    <row r="19" spans="2:15" x14ac:dyDescent="0.2">
      <c r="B19">
        <v>1.4E-2</v>
      </c>
      <c r="C19">
        <v>-1.2465E-2</v>
      </c>
      <c r="D19">
        <f t="shared" si="0"/>
        <v>9.1920000000000005E-3</v>
      </c>
      <c r="E19">
        <f t="shared" si="1"/>
        <v>2.298</v>
      </c>
      <c r="F19">
        <f t="shared" si="8"/>
        <v>487.10199999999998</v>
      </c>
      <c r="G19">
        <f t="shared" si="2"/>
        <v>2.3588488653300543E-3</v>
      </c>
      <c r="I19">
        <f t="shared" si="3"/>
        <v>4.7176977306601087E-3</v>
      </c>
      <c r="J19">
        <f t="shared" si="7"/>
        <v>1.4000000000000011E-2</v>
      </c>
      <c r="K19">
        <f t="shared" si="4"/>
        <v>2.9171243409785402E-3</v>
      </c>
      <c r="N19">
        <f t="shared" si="5"/>
        <v>0.99530445443400084</v>
      </c>
      <c r="O19">
        <f t="shared" si="6"/>
        <v>-6.2612153520563485E-2</v>
      </c>
    </row>
    <row r="20" spans="2:15" x14ac:dyDescent="0.2">
      <c r="B20">
        <v>1.4999999999999999E-2</v>
      </c>
      <c r="C20">
        <v>-1.1852E-2</v>
      </c>
      <c r="D20">
        <f t="shared" si="0"/>
        <v>8.5789999999999998E-3</v>
      </c>
      <c r="E20">
        <f t="shared" si="1"/>
        <v>2.1447499999999997</v>
      </c>
      <c r="F20">
        <f t="shared" si="8"/>
        <v>487.25524999999999</v>
      </c>
      <c r="G20">
        <f t="shared" si="2"/>
        <v>2.2008485285689582E-3</v>
      </c>
      <c r="I20">
        <f t="shared" si="3"/>
        <v>4.4016970571379163E-3</v>
      </c>
      <c r="J20">
        <f t="shared" si="7"/>
        <v>1.5000000000000012E-2</v>
      </c>
      <c r="K20">
        <f t="shared" si="4"/>
        <v>2.7284177831037666E-3</v>
      </c>
      <c r="N20">
        <f t="shared" si="5"/>
        <v>0.99561759297098495</v>
      </c>
      <c r="O20">
        <f t="shared" si="6"/>
        <v>-6.3115705818942658E-2</v>
      </c>
    </row>
    <row r="21" spans="2:15" x14ac:dyDescent="0.2">
      <c r="B21">
        <v>1.6E-2</v>
      </c>
      <c r="C21">
        <v>-1.0014E-2</v>
      </c>
      <c r="D21">
        <f t="shared" si="0"/>
        <v>6.7410000000000005E-3</v>
      </c>
      <c r="E21">
        <f t="shared" si="1"/>
        <v>1.6852500000000001</v>
      </c>
      <c r="F21">
        <f t="shared" si="8"/>
        <v>487.71474999999998</v>
      </c>
      <c r="G21">
        <f t="shared" si="2"/>
        <v>1.7277004642570273E-3</v>
      </c>
      <c r="I21">
        <f t="shared" si="3"/>
        <v>3.4554009285140551E-3</v>
      </c>
      <c r="J21">
        <f t="shared" si="7"/>
        <v>1.6000000000000014E-2</v>
      </c>
      <c r="K21">
        <f t="shared" si="4"/>
        <v>2.1602821446811923E-3</v>
      </c>
      <c r="N21">
        <f t="shared" si="5"/>
        <v>0.99655649775234978</v>
      </c>
      <c r="O21">
        <f t="shared" si="6"/>
        <v>-6.4626931886261563E-2</v>
      </c>
    </row>
    <row r="22" spans="2:15" x14ac:dyDescent="0.2">
      <c r="B22">
        <v>1.7000000000000001E-2</v>
      </c>
      <c r="C22">
        <v>-1.0014E-2</v>
      </c>
      <c r="D22">
        <f t="shared" si="0"/>
        <v>6.7410000000000005E-3</v>
      </c>
      <c r="E22">
        <f t="shared" si="1"/>
        <v>1.6852500000000001</v>
      </c>
      <c r="F22">
        <f t="shared" si="8"/>
        <v>487.71474999999998</v>
      </c>
      <c r="G22">
        <f t="shared" si="2"/>
        <v>1.7277004642570273E-3</v>
      </c>
      <c r="I22">
        <f t="shared" si="3"/>
        <v>3.4554009285140551E-3</v>
      </c>
      <c r="J22">
        <f t="shared" si="7"/>
        <v>1.7000000000000015E-2</v>
      </c>
      <c r="K22">
        <f t="shared" si="4"/>
        <v>2.1602821446811923E-3</v>
      </c>
      <c r="N22">
        <f t="shared" si="5"/>
        <v>0.99655649775234978</v>
      </c>
      <c r="O22">
        <f t="shared" si="6"/>
        <v>-6.4626931886261563E-2</v>
      </c>
    </row>
    <row r="23" spans="2:15" x14ac:dyDescent="0.2">
      <c r="B23">
        <v>1.7999999999999999E-2</v>
      </c>
      <c r="C23">
        <v>-3.2729999999999999E-3</v>
      </c>
      <c r="D23">
        <f t="shared" si="0"/>
        <v>0</v>
      </c>
      <c r="E23">
        <f t="shared" si="1"/>
        <v>0</v>
      </c>
      <c r="F23">
        <f t="shared" si="8"/>
        <v>489.4</v>
      </c>
      <c r="G23">
        <f t="shared" si="2"/>
        <v>0</v>
      </c>
      <c r="I23">
        <f t="shared" si="3"/>
        <v>0</v>
      </c>
      <c r="J23">
        <f t="shared" si="7"/>
        <v>1.8000000000000016E-2</v>
      </c>
      <c r="K23">
        <f t="shared" si="4"/>
        <v>0</v>
      </c>
      <c r="N23">
        <f t="shared" si="5"/>
        <v>1</v>
      </c>
      <c r="O23">
        <f t="shared" si="6"/>
        <v>-7.0187305840115233E-2</v>
      </c>
    </row>
    <row r="24" spans="2:15" x14ac:dyDescent="0.2">
      <c r="B24">
        <v>1.9E-2</v>
      </c>
      <c r="C24">
        <v>-8.2100000000000001E-4</v>
      </c>
      <c r="D24">
        <f t="shared" si="0"/>
        <v>-2.4519999999999998E-3</v>
      </c>
      <c r="E24">
        <f t="shared" si="1"/>
        <v>-0.61299999999999988</v>
      </c>
      <c r="F24">
        <f t="shared" si="8"/>
        <v>489.4</v>
      </c>
      <c r="G24">
        <f t="shared" si="2"/>
        <v>-6.2627707396812411E-4</v>
      </c>
      <c r="I24">
        <f t="shared" si="3"/>
        <v>-1.2525541479362482E-3</v>
      </c>
      <c r="J24">
        <f t="shared" si="7"/>
        <v>1.900000000000002E-2</v>
      </c>
      <c r="K24">
        <f t="shared" si="4"/>
        <v>0</v>
      </c>
      <c r="N24">
        <f t="shared" si="5"/>
        <v>1</v>
      </c>
      <c r="O24">
        <f t="shared" si="6"/>
        <v>-7.0187305840115233E-2</v>
      </c>
    </row>
    <row r="25" spans="2:15" x14ac:dyDescent="0.2">
      <c r="B25">
        <v>0.02</v>
      </c>
      <c r="C25">
        <v>-6.9490000000000003E-3</v>
      </c>
      <c r="D25">
        <f t="shared" si="0"/>
        <v>3.6760000000000004E-3</v>
      </c>
      <c r="E25">
        <f t="shared" si="1"/>
        <v>0.91900000000000004</v>
      </c>
      <c r="F25">
        <f t="shared" si="8"/>
        <v>488.48099999999999</v>
      </c>
      <c r="G25">
        <f t="shared" si="2"/>
        <v>9.4067118270720876E-4</v>
      </c>
      <c r="I25">
        <f t="shared" si="3"/>
        <v>1.8813423654144175E-3</v>
      </c>
      <c r="J25">
        <f t="shared" si="7"/>
        <v>2.0000000000000021E-2</v>
      </c>
      <c r="K25">
        <f t="shared" si="4"/>
        <v>1.20178436450458E-3</v>
      </c>
      <c r="N25">
        <f t="shared" si="5"/>
        <v>0.99812219043727013</v>
      </c>
      <c r="O25">
        <f t="shared" si="6"/>
        <v>-6.7151649615403652E-2</v>
      </c>
    </row>
    <row r="26" spans="2:15" x14ac:dyDescent="0.2">
      <c r="B26">
        <v>2.1000000000000001E-2</v>
      </c>
      <c r="C26">
        <v>4.0810000000000004E-3</v>
      </c>
      <c r="D26">
        <f t="shared" si="0"/>
        <v>-7.3540000000000003E-3</v>
      </c>
      <c r="E26">
        <f t="shared" si="1"/>
        <v>-1.8385</v>
      </c>
      <c r="F26">
        <f t="shared" si="8"/>
        <v>489.4</v>
      </c>
      <c r="G26">
        <f t="shared" si="2"/>
        <v>-1.8783203923171232E-3</v>
      </c>
      <c r="I26">
        <f t="shared" si="3"/>
        <v>-3.7566407846342464E-3</v>
      </c>
      <c r="J26">
        <f t="shared" si="7"/>
        <v>2.1000000000000022E-2</v>
      </c>
      <c r="K26">
        <f t="shared" si="4"/>
        <v>0</v>
      </c>
      <c r="N26">
        <f t="shared" si="5"/>
        <v>1</v>
      </c>
      <c r="O26">
        <f t="shared" si="6"/>
        <v>-7.0187305840115233E-2</v>
      </c>
    </row>
    <row r="27" spans="2:15" x14ac:dyDescent="0.2">
      <c r="B27">
        <v>2.1999999999999999E-2</v>
      </c>
      <c r="C27">
        <v>-3.2729999999999999E-3</v>
      </c>
      <c r="D27">
        <f t="shared" si="0"/>
        <v>0</v>
      </c>
      <c r="E27">
        <f t="shared" si="1"/>
        <v>0</v>
      </c>
      <c r="F27">
        <f t="shared" si="8"/>
        <v>489.4</v>
      </c>
      <c r="G27">
        <f t="shared" si="2"/>
        <v>0</v>
      </c>
      <c r="I27">
        <f t="shared" si="3"/>
        <v>0</v>
      </c>
      <c r="J27">
        <f t="shared" si="7"/>
        <v>2.2000000000000023E-2</v>
      </c>
      <c r="K27">
        <f t="shared" si="4"/>
        <v>0</v>
      </c>
      <c r="N27">
        <f t="shared" si="5"/>
        <v>1</v>
      </c>
      <c r="O27">
        <f t="shared" si="6"/>
        <v>-7.0187305840115233E-2</v>
      </c>
    </row>
    <row r="28" spans="2:15" x14ac:dyDescent="0.2">
      <c r="B28">
        <v>2.3E-2</v>
      </c>
      <c r="C28">
        <v>-7.5620000000000001E-3</v>
      </c>
      <c r="D28">
        <f t="shared" si="0"/>
        <v>4.2890000000000003E-3</v>
      </c>
      <c r="E28">
        <f t="shared" si="1"/>
        <v>1.0722500000000001</v>
      </c>
      <c r="F28">
        <f t="shared" si="8"/>
        <v>488.32774999999998</v>
      </c>
      <c r="G28">
        <f t="shared" si="2"/>
        <v>1.0978794467445276E-3</v>
      </c>
      <c r="I28">
        <f t="shared" si="3"/>
        <v>2.1957588934890557E-3</v>
      </c>
      <c r="J28">
        <f t="shared" si="7"/>
        <v>2.3000000000000027E-2</v>
      </c>
      <c r="K28">
        <f t="shared" si="4"/>
        <v>1.3949782274545995E-3</v>
      </c>
      <c r="N28">
        <f t="shared" si="5"/>
        <v>0.99780905190028613</v>
      </c>
      <c r="O28">
        <f t="shared" si="6"/>
        <v>-6.6646242376057874E-2</v>
      </c>
    </row>
    <row r="29" spans="2:15" x14ac:dyDescent="0.2">
      <c r="B29">
        <v>2.4E-2</v>
      </c>
      <c r="C29">
        <v>-1.5528999999999999E-2</v>
      </c>
      <c r="D29">
        <f t="shared" si="0"/>
        <v>1.2256E-2</v>
      </c>
      <c r="E29">
        <f t="shared" si="1"/>
        <v>3.0639999999999996</v>
      </c>
      <c r="F29">
        <f t="shared" si="8"/>
        <v>486.33599999999996</v>
      </c>
      <c r="G29">
        <f t="shared" si="2"/>
        <v>3.1500855375707327E-3</v>
      </c>
      <c r="I29">
        <f t="shared" si="3"/>
        <v>6.3001710751414653E-3</v>
      </c>
      <c r="J29">
        <f t="shared" si="7"/>
        <v>2.4000000000000028E-2</v>
      </c>
      <c r="K29">
        <f t="shared" si="4"/>
        <v>3.8559389124827761E-3</v>
      </c>
      <c r="N29">
        <f t="shared" si="5"/>
        <v>0.99373927257866768</v>
      </c>
      <c r="O29">
        <f t="shared" si="6"/>
        <v>-6.009869249698685E-2</v>
      </c>
    </row>
    <row r="30" spans="2:15" x14ac:dyDescent="0.2">
      <c r="B30">
        <v>2.5000000000000001E-2</v>
      </c>
      <c r="C30">
        <v>-1.4916E-2</v>
      </c>
      <c r="D30">
        <f t="shared" si="0"/>
        <v>1.1643000000000001E-2</v>
      </c>
      <c r="E30">
        <f t="shared" si="1"/>
        <v>2.9107500000000002</v>
      </c>
      <c r="F30">
        <f t="shared" si="8"/>
        <v>486.48924999999997</v>
      </c>
      <c r="G30">
        <f t="shared" si="2"/>
        <v>2.9915871727895322E-3</v>
      </c>
      <c r="I30">
        <f t="shared" si="3"/>
        <v>5.9831743455790653E-3</v>
      </c>
      <c r="J30">
        <f t="shared" si="7"/>
        <v>2.5000000000000029E-2</v>
      </c>
      <c r="K30">
        <f t="shared" si="4"/>
        <v>3.6686235772457267E-3</v>
      </c>
      <c r="N30">
        <f t="shared" si="5"/>
        <v>0.99405241111565179</v>
      </c>
      <c r="O30">
        <f t="shared" si="6"/>
        <v>-6.060108471953507E-2</v>
      </c>
    </row>
    <row r="31" spans="2:15" x14ac:dyDescent="0.2">
      <c r="B31">
        <v>2.5999999999999999E-2</v>
      </c>
      <c r="C31">
        <v>-1.4303E-2</v>
      </c>
      <c r="D31">
        <f t="shared" si="0"/>
        <v>1.103E-2</v>
      </c>
      <c r="E31">
        <f t="shared" si="1"/>
        <v>2.7574999999999998</v>
      </c>
      <c r="F31">
        <f t="shared" si="8"/>
        <v>486.64249999999998</v>
      </c>
      <c r="G31">
        <f t="shared" si="2"/>
        <v>2.8331886343671174E-3</v>
      </c>
      <c r="I31">
        <f t="shared" si="3"/>
        <v>5.6663772687342347E-3</v>
      </c>
      <c r="J31">
        <f t="shared" si="7"/>
        <v>2.600000000000003E-2</v>
      </c>
      <c r="K31">
        <f t="shared" si="4"/>
        <v>3.4810747396212842E-3</v>
      </c>
      <c r="N31">
        <f t="shared" si="5"/>
        <v>0.9943655496526359</v>
      </c>
      <c r="O31">
        <f t="shared" si="6"/>
        <v>-6.1103709086661517E-2</v>
      </c>
    </row>
    <row r="32" spans="2:15" x14ac:dyDescent="0.2">
      <c r="B32">
        <v>2.7E-2</v>
      </c>
      <c r="C32">
        <v>-1.4303E-2</v>
      </c>
      <c r="D32">
        <f t="shared" si="0"/>
        <v>1.103E-2</v>
      </c>
      <c r="E32">
        <f t="shared" si="1"/>
        <v>2.7574999999999998</v>
      </c>
      <c r="F32">
        <f t="shared" si="8"/>
        <v>486.64249999999998</v>
      </c>
      <c r="G32">
        <f t="shared" si="2"/>
        <v>2.8331886343671174E-3</v>
      </c>
      <c r="I32">
        <f t="shared" si="3"/>
        <v>5.6663772687342347E-3</v>
      </c>
      <c r="J32">
        <f t="shared" si="7"/>
        <v>2.7000000000000034E-2</v>
      </c>
      <c r="K32">
        <f t="shared" si="4"/>
        <v>3.4810747396212842E-3</v>
      </c>
      <c r="N32">
        <f t="shared" si="5"/>
        <v>0.9943655496526359</v>
      </c>
      <c r="O32">
        <f t="shared" si="6"/>
        <v>-6.1103709086661517E-2</v>
      </c>
    </row>
    <row r="33" spans="2:15" x14ac:dyDescent="0.2">
      <c r="B33">
        <v>2.8000000000000001E-2</v>
      </c>
      <c r="C33">
        <v>-1.3077999999999999E-2</v>
      </c>
      <c r="D33">
        <f t="shared" si="0"/>
        <v>9.8049999999999995E-3</v>
      </c>
      <c r="E33">
        <f t="shared" si="1"/>
        <v>2.4512499999999999</v>
      </c>
      <c r="F33">
        <f t="shared" si="8"/>
        <v>486.94874999999996</v>
      </c>
      <c r="G33">
        <f t="shared" si="2"/>
        <v>2.5169486521938911E-3</v>
      </c>
      <c r="I33">
        <f t="shared" si="3"/>
        <v>5.0338973043877822E-3</v>
      </c>
      <c r="J33">
        <f t="shared" si="7"/>
        <v>2.8000000000000035E-2</v>
      </c>
      <c r="K33">
        <f t="shared" si="4"/>
        <v>3.1055019962959868E-3</v>
      </c>
      <c r="N33">
        <f t="shared" si="5"/>
        <v>0.99499131589701673</v>
      </c>
      <c r="O33">
        <f t="shared" si="6"/>
        <v>-6.2108833259269858E-2</v>
      </c>
    </row>
    <row r="34" spans="2:15" x14ac:dyDescent="0.2">
      <c r="B34">
        <v>2.9000000000000001E-2</v>
      </c>
      <c r="C34">
        <v>-1.1239000000000001E-2</v>
      </c>
      <c r="D34">
        <f t="shared" si="0"/>
        <v>7.9660000000000009E-3</v>
      </c>
      <c r="E34">
        <f t="shared" si="1"/>
        <v>1.9915000000000003</v>
      </c>
      <c r="F34">
        <f t="shared" si="8"/>
        <v>487.4085</v>
      </c>
      <c r="G34">
        <f t="shared" si="2"/>
        <v>2.0429475481039006E-3</v>
      </c>
      <c r="I34">
        <f t="shared" si="3"/>
        <v>4.0858950962078013E-3</v>
      </c>
      <c r="J34">
        <f t="shared" si="7"/>
        <v>2.9000000000000036E-2</v>
      </c>
      <c r="K34">
        <f t="shared" si="4"/>
        <v>2.5393497438705773E-3</v>
      </c>
      <c r="N34">
        <f t="shared" si="5"/>
        <v>0.99593073150796896</v>
      </c>
      <c r="O34">
        <f t="shared" si="6"/>
        <v>-6.3619490127385436E-2</v>
      </c>
    </row>
    <row r="35" spans="2:15" x14ac:dyDescent="0.2">
      <c r="B35">
        <v>0.03</v>
      </c>
      <c r="C35">
        <v>-7.5620000000000001E-3</v>
      </c>
      <c r="D35">
        <f t="shared" si="0"/>
        <v>4.2890000000000003E-3</v>
      </c>
      <c r="E35">
        <f t="shared" si="1"/>
        <v>1.0722500000000001</v>
      </c>
      <c r="F35">
        <f t="shared" si="8"/>
        <v>488.32774999999998</v>
      </c>
      <c r="G35">
        <f t="shared" si="2"/>
        <v>1.0978794467445276E-3</v>
      </c>
      <c r="I35">
        <f t="shared" si="3"/>
        <v>2.1957588934890557E-3</v>
      </c>
      <c r="J35">
        <f t="shared" si="7"/>
        <v>3.0000000000000037E-2</v>
      </c>
      <c r="K35">
        <f t="shared" si="4"/>
        <v>1.3949782274545995E-3</v>
      </c>
      <c r="N35">
        <f t="shared" si="5"/>
        <v>0.99780905190028613</v>
      </c>
      <c r="O35">
        <f t="shared" si="6"/>
        <v>-6.6646242376057874E-2</v>
      </c>
    </row>
    <row r="36" spans="2:15" x14ac:dyDescent="0.2">
      <c r="B36">
        <v>3.1E-2</v>
      </c>
      <c r="C36">
        <v>-1.1239000000000001E-2</v>
      </c>
      <c r="D36">
        <f t="shared" si="0"/>
        <v>7.9660000000000009E-3</v>
      </c>
      <c r="E36">
        <f t="shared" si="1"/>
        <v>1.9915000000000003</v>
      </c>
      <c r="F36">
        <f t="shared" si="8"/>
        <v>487.4085</v>
      </c>
      <c r="G36">
        <f t="shared" si="2"/>
        <v>2.0429475481039006E-3</v>
      </c>
      <c r="I36">
        <f t="shared" si="3"/>
        <v>4.0858950962078013E-3</v>
      </c>
      <c r="J36">
        <f t="shared" si="7"/>
        <v>3.1000000000000041E-2</v>
      </c>
      <c r="K36">
        <f t="shared" si="4"/>
        <v>2.5393497438705773E-3</v>
      </c>
      <c r="N36">
        <f t="shared" si="5"/>
        <v>0.99593073150796896</v>
      </c>
      <c r="O36">
        <f t="shared" si="6"/>
        <v>-6.3619490127385436E-2</v>
      </c>
    </row>
    <row r="37" spans="2:15" x14ac:dyDescent="0.2">
      <c r="B37">
        <v>3.2000000000000001E-2</v>
      </c>
      <c r="C37">
        <v>-8.2100000000000001E-4</v>
      </c>
      <c r="D37">
        <f t="shared" si="0"/>
        <v>-2.4519999999999998E-3</v>
      </c>
      <c r="E37">
        <f t="shared" si="1"/>
        <v>-0.61299999999999988</v>
      </c>
      <c r="F37">
        <f t="shared" si="8"/>
        <v>489.4</v>
      </c>
      <c r="G37">
        <f t="shared" si="2"/>
        <v>-6.2627707396812411E-4</v>
      </c>
      <c r="I37">
        <f t="shared" si="3"/>
        <v>-1.2525541479362482E-3</v>
      </c>
      <c r="J37">
        <f t="shared" si="7"/>
        <v>3.2000000000000042E-2</v>
      </c>
      <c r="K37">
        <f t="shared" si="4"/>
        <v>0</v>
      </c>
      <c r="N37">
        <f t="shared" si="5"/>
        <v>1</v>
      </c>
      <c r="O37">
        <f t="shared" si="6"/>
        <v>-7.0187305840115233E-2</v>
      </c>
    </row>
    <row r="38" spans="2:15" x14ac:dyDescent="0.2">
      <c r="B38">
        <v>3.3000000000000002E-2</v>
      </c>
      <c r="C38">
        <v>4.6940000000000003E-3</v>
      </c>
      <c r="D38">
        <f t="shared" si="0"/>
        <v>-7.9670000000000001E-3</v>
      </c>
      <c r="E38">
        <f t="shared" si="1"/>
        <v>-1.9917499999999999</v>
      </c>
      <c r="F38">
        <f t="shared" si="8"/>
        <v>489.4</v>
      </c>
      <c r="G38">
        <f t="shared" si="2"/>
        <v>-2.0348896608091542E-3</v>
      </c>
      <c r="I38">
        <f t="shared" si="3"/>
        <v>-4.0697793216183083E-3</v>
      </c>
      <c r="J38">
        <f t="shared" si="7"/>
        <v>3.3000000000000043E-2</v>
      </c>
      <c r="K38">
        <f t="shared" si="4"/>
        <v>0</v>
      </c>
      <c r="N38">
        <f t="shared" si="5"/>
        <v>1</v>
      </c>
      <c r="O38">
        <f t="shared" si="6"/>
        <v>-7.0187305840115233E-2</v>
      </c>
    </row>
    <row r="39" spans="2:15" x14ac:dyDescent="0.2">
      <c r="B39">
        <v>3.4000000000000002E-2</v>
      </c>
      <c r="C39">
        <v>4.0810000000000004E-3</v>
      </c>
      <c r="D39">
        <f t="shared" si="0"/>
        <v>-7.3540000000000003E-3</v>
      </c>
      <c r="E39">
        <f t="shared" si="1"/>
        <v>-1.8385</v>
      </c>
      <c r="F39">
        <f t="shared" si="8"/>
        <v>489.4</v>
      </c>
      <c r="G39">
        <f t="shared" si="2"/>
        <v>-1.8783203923171232E-3</v>
      </c>
      <c r="I39">
        <f t="shared" si="3"/>
        <v>-3.7566407846342464E-3</v>
      </c>
      <c r="J39">
        <f t="shared" si="7"/>
        <v>3.4000000000000044E-2</v>
      </c>
      <c r="K39">
        <f t="shared" si="4"/>
        <v>0</v>
      </c>
      <c r="N39">
        <f t="shared" si="5"/>
        <v>1</v>
      </c>
      <c r="O39">
        <f t="shared" si="6"/>
        <v>-7.0187305840115233E-2</v>
      </c>
    </row>
    <row r="40" spans="2:15" x14ac:dyDescent="0.2">
      <c r="B40">
        <v>3.5000000000000003E-2</v>
      </c>
      <c r="C40">
        <v>3.4689999999999999E-3</v>
      </c>
      <c r="D40">
        <f t="shared" si="0"/>
        <v>-6.7419999999999997E-3</v>
      </c>
      <c r="E40">
        <f t="shared" si="1"/>
        <v>-1.6855</v>
      </c>
      <c r="F40">
        <f t="shared" si="8"/>
        <v>489.4</v>
      </c>
      <c r="G40">
        <f t="shared" si="2"/>
        <v>-1.7220065386187166E-3</v>
      </c>
      <c r="I40">
        <f t="shared" si="3"/>
        <v>-3.4440130772374336E-3</v>
      </c>
      <c r="J40">
        <f t="shared" si="7"/>
        <v>3.5000000000000045E-2</v>
      </c>
      <c r="K40">
        <f t="shared" si="4"/>
        <v>0</v>
      </c>
      <c r="N40">
        <f t="shared" si="5"/>
        <v>1</v>
      </c>
      <c r="O40">
        <f t="shared" si="6"/>
        <v>-7.0187305840115233E-2</v>
      </c>
    </row>
    <row r="41" spans="2:15" x14ac:dyDescent="0.2">
      <c r="B41">
        <v>3.5999999999999997E-2</v>
      </c>
      <c r="C41">
        <v>2.856E-3</v>
      </c>
      <c r="D41">
        <f t="shared" si="0"/>
        <v>-6.1289999999999999E-3</v>
      </c>
      <c r="E41">
        <f t="shared" si="1"/>
        <v>-1.5322499999999999</v>
      </c>
      <c r="F41">
        <f t="shared" si="8"/>
        <v>489.4</v>
      </c>
      <c r="G41">
        <f t="shared" si="2"/>
        <v>-1.5654372701266854E-3</v>
      </c>
      <c r="I41">
        <f t="shared" si="3"/>
        <v>-3.1308745402533712E-3</v>
      </c>
      <c r="J41">
        <f t="shared" si="7"/>
        <v>3.6000000000000032E-2</v>
      </c>
      <c r="K41">
        <f t="shared" si="4"/>
        <v>0</v>
      </c>
      <c r="N41">
        <f t="shared" si="5"/>
        <v>1</v>
      </c>
      <c r="O41">
        <f t="shared" si="6"/>
        <v>-7.0187305840115233E-2</v>
      </c>
    </row>
    <row r="42" spans="2:15" x14ac:dyDescent="0.2">
      <c r="B42">
        <v>3.6999999999999998E-2</v>
      </c>
      <c r="C42">
        <v>1.6299999999999999E-3</v>
      </c>
      <c r="D42">
        <f t="shared" si="0"/>
        <v>-4.9029999999999994E-3</v>
      </c>
      <c r="E42">
        <f t="shared" si="1"/>
        <v>-1.2257499999999999</v>
      </c>
      <c r="F42">
        <f t="shared" si="8"/>
        <v>489.4</v>
      </c>
      <c r="G42">
        <f t="shared" si="2"/>
        <v>-1.2522987331426236E-3</v>
      </c>
      <c r="I42">
        <f t="shared" si="3"/>
        <v>-2.5045974662852473E-3</v>
      </c>
      <c r="J42">
        <f t="shared" si="7"/>
        <v>3.700000000000004E-2</v>
      </c>
      <c r="K42">
        <f t="shared" si="4"/>
        <v>0</v>
      </c>
      <c r="N42">
        <f t="shared" si="5"/>
        <v>1</v>
      </c>
      <c r="O42">
        <f t="shared" si="6"/>
        <v>-7.0187305840115233E-2</v>
      </c>
    </row>
    <row r="43" spans="2:15" x14ac:dyDescent="0.2">
      <c r="B43">
        <v>3.7999999999999999E-2</v>
      </c>
      <c r="C43">
        <v>1.2661E-2</v>
      </c>
      <c r="D43">
        <f t="shared" si="0"/>
        <v>-1.5934E-2</v>
      </c>
      <c r="E43">
        <f t="shared" si="1"/>
        <v>-3.9834999999999998</v>
      </c>
      <c r="F43">
        <f t="shared" si="8"/>
        <v>489.4</v>
      </c>
      <c r="G43">
        <f t="shared" si="2"/>
        <v>-4.0697793216183083E-3</v>
      </c>
      <c r="I43">
        <f t="shared" si="3"/>
        <v>-8.1395586432366166E-3</v>
      </c>
      <c r="J43">
        <f t="shared" si="7"/>
        <v>3.8000000000000041E-2</v>
      </c>
      <c r="K43">
        <f t="shared" si="4"/>
        <v>0</v>
      </c>
      <c r="N43">
        <f t="shared" si="5"/>
        <v>1</v>
      </c>
      <c r="O43">
        <f t="shared" si="6"/>
        <v>-7.0187305840115233E-2</v>
      </c>
    </row>
    <row r="44" spans="2:15" x14ac:dyDescent="0.2">
      <c r="B44">
        <v>3.9E-2</v>
      </c>
      <c r="C44">
        <v>4.6940000000000003E-3</v>
      </c>
      <c r="D44">
        <f t="shared" si="0"/>
        <v>-7.9670000000000001E-3</v>
      </c>
      <c r="E44">
        <f t="shared" si="1"/>
        <v>-1.9917499999999999</v>
      </c>
      <c r="F44">
        <f t="shared" si="8"/>
        <v>489.4</v>
      </c>
      <c r="G44">
        <f t="shared" si="2"/>
        <v>-2.0348896608091542E-3</v>
      </c>
      <c r="I44">
        <f t="shared" si="3"/>
        <v>-4.0697793216183083E-3</v>
      </c>
      <c r="J44">
        <f t="shared" si="7"/>
        <v>3.9000000000000042E-2</v>
      </c>
      <c r="K44">
        <f t="shared" si="4"/>
        <v>0</v>
      </c>
      <c r="N44">
        <f t="shared" si="5"/>
        <v>1</v>
      </c>
      <c r="O44">
        <f t="shared" si="6"/>
        <v>-7.0187305840115233E-2</v>
      </c>
    </row>
    <row r="45" spans="2:15" x14ac:dyDescent="0.2">
      <c r="B45">
        <v>0.04</v>
      </c>
      <c r="C45">
        <v>-7.5620000000000001E-3</v>
      </c>
      <c r="D45">
        <f t="shared" si="0"/>
        <v>4.2890000000000003E-3</v>
      </c>
      <c r="E45">
        <f t="shared" si="1"/>
        <v>1.0722500000000001</v>
      </c>
      <c r="F45">
        <f t="shared" si="8"/>
        <v>488.32774999999998</v>
      </c>
      <c r="G45">
        <f t="shared" si="2"/>
        <v>1.0978794467445276E-3</v>
      </c>
      <c r="I45">
        <f t="shared" si="3"/>
        <v>2.1957588934890557E-3</v>
      </c>
      <c r="J45">
        <f t="shared" si="7"/>
        <v>4.0000000000000042E-2</v>
      </c>
      <c r="K45">
        <f t="shared" si="4"/>
        <v>1.3949782274545995E-3</v>
      </c>
      <c r="N45">
        <f t="shared" si="5"/>
        <v>0.99780905190028613</v>
      </c>
      <c r="O45">
        <f t="shared" si="6"/>
        <v>-6.6646242376057874E-2</v>
      </c>
    </row>
    <row r="46" spans="2:15" x14ac:dyDescent="0.2">
      <c r="B46">
        <v>4.1000000000000002E-2</v>
      </c>
      <c r="C46">
        <v>-1.6754999999999999E-2</v>
      </c>
      <c r="D46">
        <f t="shared" si="0"/>
        <v>1.3481999999999999E-2</v>
      </c>
      <c r="E46">
        <f t="shared" si="1"/>
        <v>3.3704999999999998</v>
      </c>
      <c r="F46">
        <f t="shared" si="8"/>
        <v>486.02949999999998</v>
      </c>
      <c r="G46">
        <f t="shared" si="2"/>
        <v>3.4673821239245761E-3</v>
      </c>
      <c r="I46">
        <f t="shared" si="3"/>
        <v>6.934764247849153E-3</v>
      </c>
      <c r="J46">
        <f t="shared" si="7"/>
        <v>4.1000000000000043E-2</v>
      </c>
      <c r="K46">
        <f t="shared" si="4"/>
        <v>4.2299385157563438E-3</v>
      </c>
      <c r="N46">
        <f t="shared" si="5"/>
        <v>0.99311299550469967</v>
      </c>
      <c r="O46">
        <f t="shared" si="6"/>
        <v>-5.9094604592543121E-2</v>
      </c>
    </row>
    <row r="47" spans="2:15" x14ac:dyDescent="0.2">
      <c r="B47">
        <v>4.2000000000000003E-2</v>
      </c>
      <c r="C47">
        <v>-2.0470000000000002E-3</v>
      </c>
      <c r="D47">
        <f t="shared" si="0"/>
        <v>-1.2259999999999997E-3</v>
      </c>
      <c r="E47">
        <f t="shared" si="1"/>
        <v>-0.30649999999999988</v>
      </c>
      <c r="F47">
        <f t="shared" si="8"/>
        <v>489.4</v>
      </c>
      <c r="G47">
        <f t="shared" si="2"/>
        <v>-3.13138536984062E-4</v>
      </c>
      <c r="I47">
        <f t="shared" si="3"/>
        <v>-6.2627707396812401E-4</v>
      </c>
      <c r="J47">
        <f t="shared" si="7"/>
        <v>4.2000000000000044E-2</v>
      </c>
      <c r="K47">
        <f t="shared" si="4"/>
        <v>0</v>
      </c>
      <c r="N47">
        <f t="shared" si="5"/>
        <v>1</v>
      </c>
      <c r="O47">
        <f t="shared" si="6"/>
        <v>-7.0187305840115233E-2</v>
      </c>
    </row>
    <row r="48" spans="2:15" s="5" customFormat="1" x14ac:dyDescent="0.2">
      <c r="B48" s="5">
        <v>4.2999999999999997E-2</v>
      </c>
      <c r="C48" s="5">
        <v>-3.2729999999999999E-3</v>
      </c>
      <c r="D48" s="5">
        <f t="shared" si="0"/>
        <v>0</v>
      </c>
      <c r="E48">
        <f t="shared" si="1"/>
        <v>0</v>
      </c>
      <c r="F48">
        <f t="shared" si="8"/>
        <v>489.4</v>
      </c>
      <c r="G48">
        <f t="shared" si="2"/>
        <v>0</v>
      </c>
      <c r="I48" s="5">
        <f t="shared" si="3"/>
        <v>0</v>
      </c>
      <c r="J48" s="5">
        <f t="shared" si="7"/>
        <v>4.3000000000000045E-2</v>
      </c>
      <c r="K48">
        <f t="shared" si="4"/>
        <v>0</v>
      </c>
      <c r="N48">
        <f t="shared" si="5"/>
        <v>1</v>
      </c>
      <c r="O48" s="5">
        <f t="shared" si="6"/>
        <v>-7.0187305840115233E-2</v>
      </c>
    </row>
    <row r="49" spans="2:15" x14ac:dyDescent="0.2">
      <c r="B49">
        <v>4.3999999999999997E-2</v>
      </c>
      <c r="C49">
        <v>-8.2100000000000001E-4</v>
      </c>
      <c r="D49">
        <f t="shared" si="0"/>
        <v>-2.4519999999999998E-3</v>
      </c>
      <c r="E49">
        <f t="shared" si="1"/>
        <v>-0.61299999999999988</v>
      </c>
      <c r="F49">
        <f t="shared" si="8"/>
        <v>489.4</v>
      </c>
      <c r="G49">
        <f t="shared" si="2"/>
        <v>-6.2627707396812411E-4</v>
      </c>
      <c r="I49">
        <f t="shared" si="3"/>
        <v>-1.2525541479362482E-3</v>
      </c>
      <c r="J49">
        <f t="shared" si="7"/>
        <v>4.4000000000000053E-2</v>
      </c>
      <c r="K49">
        <f t="shared" si="4"/>
        <v>0</v>
      </c>
      <c r="N49">
        <f t="shared" si="5"/>
        <v>1</v>
      </c>
      <c r="O49">
        <f t="shared" si="6"/>
        <v>-7.0187305840115233E-2</v>
      </c>
    </row>
    <row r="50" spans="2:15" x14ac:dyDescent="0.2">
      <c r="B50">
        <v>4.4999999999999998E-2</v>
      </c>
      <c r="C50">
        <v>8.9840000000000007E-3</v>
      </c>
      <c r="D50">
        <f t="shared" si="0"/>
        <v>-1.2257000000000001E-2</v>
      </c>
      <c r="E50">
        <f t="shared" si="1"/>
        <v>-3.0642499999999999</v>
      </c>
      <c r="F50">
        <f t="shared" si="8"/>
        <v>489.4</v>
      </c>
      <c r="G50">
        <f t="shared" si="2"/>
        <v>-3.1306191254597466E-3</v>
      </c>
      <c r="I50">
        <f t="shared" si="3"/>
        <v>-6.2612382509194932E-3</v>
      </c>
      <c r="J50">
        <f t="shared" si="7"/>
        <v>4.5000000000000054E-2</v>
      </c>
      <c r="K50">
        <f t="shared" si="4"/>
        <v>0</v>
      </c>
      <c r="N50">
        <f t="shared" si="5"/>
        <v>1</v>
      </c>
      <c r="O50">
        <f t="shared" si="6"/>
        <v>-7.0187305840115233E-2</v>
      </c>
    </row>
    <row r="51" spans="2:15" x14ac:dyDescent="0.2">
      <c r="B51">
        <v>4.5999999999999999E-2</v>
      </c>
      <c r="C51">
        <v>9.5969999999999996E-3</v>
      </c>
      <c r="D51">
        <f t="shared" si="0"/>
        <v>-1.2869999999999999E-2</v>
      </c>
      <c r="E51">
        <f t="shared" si="1"/>
        <v>-3.2174999999999998</v>
      </c>
      <c r="F51">
        <f t="shared" si="8"/>
        <v>489.4</v>
      </c>
      <c r="G51">
        <f t="shared" si="2"/>
        <v>-3.2871883939517774E-3</v>
      </c>
      <c r="I51">
        <f t="shared" si="3"/>
        <v>-6.5743767879035556E-3</v>
      </c>
      <c r="J51">
        <f t="shared" si="7"/>
        <v>4.6000000000000055E-2</v>
      </c>
      <c r="K51">
        <f t="shared" si="4"/>
        <v>0</v>
      </c>
      <c r="N51">
        <f t="shared" si="5"/>
        <v>1</v>
      </c>
      <c r="O51">
        <f t="shared" si="6"/>
        <v>-7.0187305840115233E-2</v>
      </c>
    </row>
    <row r="52" spans="2:15" x14ac:dyDescent="0.2">
      <c r="B52">
        <v>4.7E-2</v>
      </c>
      <c r="C52">
        <v>7.1450000000000003E-3</v>
      </c>
      <c r="D52">
        <f t="shared" si="0"/>
        <v>-1.0418E-2</v>
      </c>
      <c r="E52">
        <f t="shared" si="1"/>
        <v>-2.6044999999999998</v>
      </c>
      <c r="F52">
        <f t="shared" si="8"/>
        <v>489.4</v>
      </c>
      <c r="G52">
        <f t="shared" si="2"/>
        <v>-2.6609113199836535E-3</v>
      </c>
      <c r="I52">
        <f t="shared" si="3"/>
        <v>-5.3218226399673069E-3</v>
      </c>
      <c r="J52">
        <f t="shared" si="7"/>
        <v>4.7000000000000056E-2</v>
      </c>
      <c r="K52">
        <f t="shared" si="4"/>
        <v>0</v>
      </c>
      <c r="N52">
        <f t="shared" si="5"/>
        <v>1</v>
      </c>
      <c r="O52">
        <f t="shared" si="6"/>
        <v>-7.0187305840115233E-2</v>
      </c>
    </row>
    <row r="53" spans="2:15" x14ac:dyDescent="0.2">
      <c r="B53">
        <v>4.8000000000000001E-2</v>
      </c>
      <c r="C53">
        <v>-8.2100000000000001E-4</v>
      </c>
      <c r="D53">
        <f t="shared" si="0"/>
        <v>-2.4519999999999998E-3</v>
      </c>
      <c r="E53">
        <f t="shared" si="1"/>
        <v>-0.61299999999999988</v>
      </c>
      <c r="F53">
        <f t="shared" si="8"/>
        <v>489.4</v>
      </c>
      <c r="G53">
        <f t="shared" si="2"/>
        <v>-6.2627707396812411E-4</v>
      </c>
      <c r="I53">
        <f t="shared" si="3"/>
        <v>-1.2525541479362482E-3</v>
      </c>
      <c r="J53">
        <f t="shared" si="7"/>
        <v>4.8000000000000057E-2</v>
      </c>
      <c r="K53">
        <f t="shared" si="4"/>
        <v>0</v>
      </c>
      <c r="N53">
        <f t="shared" si="5"/>
        <v>1</v>
      </c>
      <c r="O53">
        <f t="shared" si="6"/>
        <v>-7.0187305840115233E-2</v>
      </c>
    </row>
    <row r="54" spans="2:15" x14ac:dyDescent="0.2">
      <c r="B54">
        <v>4.9000000000000002E-2</v>
      </c>
      <c r="C54">
        <v>-3.885E-3</v>
      </c>
      <c r="D54">
        <f t="shared" si="0"/>
        <v>6.1200000000000013E-4</v>
      </c>
      <c r="E54">
        <f t="shared" si="1"/>
        <v>0.15300000000000002</v>
      </c>
      <c r="F54">
        <f t="shared" si="8"/>
        <v>489.24699999999996</v>
      </c>
      <c r="G54">
        <f t="shared" si="2"/>
        <v>1.5636273702240383E-4</v>
      </c>
      <c r="I54">
        <f t="shared" si="3"/>
        <v>3.1272547404480772E-4</v>
      </c>
      <c r="J54">
        <f t="shared" si="7"/>
        <v>4.9000000000000057E-2</v>
      </c>
      <c r="K54">
        <f t="shared" si="4"/>
        <v>2.1286749800120131E-4</v>
      </c>
      <c r="N54">
        <f t="shared" si="5"/>
        <v>0.99968737229260318</v>
      </c>
      <c r="O54">
        <f t="shared" si="6"/>
        <v>-6.9681335578914982E-2</v>
      </c>
    </row>
    <row r="55" spans="2:15" x14ac:dyDescent="0.2">
      <c r="B55">
        <v>0.05</v>
      </c>
      <c r="C55">
        <v>-4.4980000000000003E-3</v>
      </c>
      <c r="D55">
        <f t="shared" si="0"/>
        <v>1.2250000000000004E-3</v>
      </c>
      <c r="E55">
        <f t="shared" si="1"/>
        <v>0.30625000000000008</v>
      </c>
      <c r="F55">
        <f t="shared" si="8"/>
        <v>489.09375</v>
      </c>
      <c r="G55">
        <f t="shared" si="2"/>
        <v>3.1307903648329188E-4</v>
      </c>
      <c r="I55">
        <f t="shared" si="3"/>
        <v>6.2615807296658376E-4</v>
      </c>
      <c r="J55">
        <f t="shared" si="7"/>
        <v>5.0000000000000058E-2</v>
      </c>
      <c r="K55">
        <f t="shared" si="4"/>
        <v>4.1586871136394492E-4</v>
      </c>
      <c r="N55">
        <f t="shared" si="5"/>
        <v>0.99937423375561918</v>
      </c>
      <c r="O55">
        <f t="shared" si="6"/>
        <v>-6.9174770033766819E-2</v>
      </c>
    </row>
    <row r="56" spans="2:15" x14ac:dyDescent="0.2">
      <c r="B56">
        <v>5.0999999999999997E-2</v>
      </c>
      <c r="C56">
        <v>-5.1110000000000001E-3</v>
      </c>
      <c r="D56">
        <f t="shared" si="0"/>
        <v>1.8380000000000002E-3</v>
      </c>
      <c r="E56">
        <f t="shared" si="1"/>
        <v>0.45950000000000002</v>
      </c>
      <c r="F56">
        <f t="shared" si="8"/>
        <v>488.94049999999999</v>
      </c>
      <c r="G56">
        <f t="shared" si="2"/>
        <v>4.6989357600771465E-4</v>
      </c>
      <c r="I56">
        <f t="shared" si="3"/>
        <v>9.397871520154293E-4</v>
      </c>
      <c r="J56">
        <f t="shared" si="7"/>
        <v>5.1000000000000059E-2</v>
      </c>
      <c r="K56">
        <f t="shared" si="4"/>
        <v>6.1526064218835833E-4</v>
      </c>
      <c r="N56">
        <f t="shared" si="5"/>
        <v>0.99906109521863506</v>
      </c>
      <c r="O56">
        <f t="shared" si="6"/>
        <v>-6.8668436170140179E-2</v>
      </c>
    </row>
    <row r="57" spans="2:15" x14ac:dyDescent="0.2">
      <c r="B57">
        <v>5.1999999999999998E-2</v>
      </c>
      <c r="C57">
        <v>-4.4980000000000003E-3</v>
      </c>
      <c r="D57">
        <f t="shared" si="0"/>
        <v>1.2250000000000004E-3</v>
      </c>
      <c r="E57">
        <f t="shared" si="1"/>
        <v>0.30625000000000008</v>
      </c>
      <c r="F57">
        <f t="shared" si="8"/>
        <v>489.09375</v>
      </c>
      <c r="G57">
        <f t="shared" si="2"/>
        <v>3.1307903648329188E-4</v>
      </c>
      <c r="I57">
        <f t="shared" si="3"/>
        <v>6.2615807296658376E-4</v>
      </c>
      <c r="J57">
        <f t="shared" si="7"/>
        <v>5.2000000000000067E-2</v>
      </c>
      <c r="K57">
        <f t="shared" si="4"/>
        <v>4.1586871136394492E-4</v>
      </c>
      <c r="N57">
        <f t="shared" si="5"/>
        <v>0.99937423375561918</v>
      </c>
      <c r="O57">
        <f t="shared" si="6"/>
        <v>-6.9174770033766819E-2</v>
      </c>
    </row>
    <row r="58" spans="2:15" x14ac:dyDescent="0.2">
      <c r="B58">
        <v>5.2999999999999999E-2</v>
      </c>
      <c r="C58">
        <v>-6.3369999999999998E-3</v>
      </c>
      <c r="D58">
        <f t="shared" si="0"/>
        <v>3.0639999999999999E-3</v>
      </c>
      <c r="E58">
        <f t="shared" si="1"/>
        <v>0.7659999999999999</v>
      </c>
      <c r="F58">
        <f t="shared" si="8"/>
        <v>488.63399999999996</v>
      </c>
      <c r="G58">
        <f t="shared" si="2"/>
        <v>7.8381774497885933E-4</v>
      </c>
      <c r="I58">
        <f t="shared" si="3"/>
        <v>1.5676354899577189E-3</v>
      </c>
      <c r="J58">
        <f t="shared" si="7"/>
        <v>5.3000000000000068E-2</v>
      </c>
      <c r="K58">
        <f t="shared" si="4"/>
        <v>1.0078787445985927E-3</v>
      </c>
      <c r="N58">
        <f t="shared" si="5"/>
        <v>0.99843481814466695</v>
      </c>
      <c r="O58">
        <f t="shared" si="6"/>
        <v>-6.7656463598156691E-2</v>
      </c>
    </row>
    <row r="59" spans="2:15" x14ac:dyDescent="0.2">
      <c r="B59">
        <v>5.3999999999999999E-2</v>
      </c>
      <c r="C59">
        <v>-5.7239999999999999E-3</v>
      </c>
      <c r="D59">
        <f t="shared" si="0"/>
        <v>2.4510000000000001E-3</v>
      </c>
      <c r="E59">
        <f t="shared" si="1"/>
        <v>0.61275000000000002</v>
      </c>
      <c r="F59">
        <f t="shared" si="8"/>
        <v>488.78724999999997</v>
      </c>
      <c r="G59">
        <f t="shared" si="2"/>
        <v>6.2680644799961542E-4</v>
      </c>
      <c r="I59">
        <f t="shared" si="3"/>
        <v>1.2536128959992308E-3</v>
      </c>
      <c r="J59">
        <f t="shared" si="7"/>
        <v>5.4000000000000069E-2</v>
      </c>
      <c r="K59">
        <f t="shared" si="4"/>
        <v>8.1238770198500433E-4</v>
      </c>
      <c r="N59">
        <f t="shared" si="5"/>
        <v>0.99874795668165095</v>
      </c>
      <c r="O59">
        <f t="shared" si="6"/>
        <v>-6.8162334015726245E-2</v>
      </c>
    </row>
    <row r="60" spans="2:15" x14ac:dyDescent="0.2">
      <c r="B60">
        <v>5.5E-2</v>
      </c>
      <c r="C60">
        <v>-6.3369999999999998E-3</v>
      </c>
      <c r="D60">
        <f t="shared" si="0"/>
        <v>3.0639999999999999E-3</v>
      </c>
      <c r="E60">
        <f t="shared" si="1"/>
        <v>0.7659999999999999</v>
      </c>
      <c r="F60">
        <f t="shared" si="8"/>
        <v>488.63399999999996</v>
      </c>
      <c r="G60">
        <f t="shared" si="2"/>
        <v>7.8381774497885933E-4</v>
      </c>
      <c r="I60">
        <f t="shared" si="3"/>
        <v>1.5676354899577189E-3</v>
      </c>
      <c r="J60">
        <f t="shared" si="7"/>
        <v>5.500000000000007E-2</v>
      </c>
      <c r="K60">
        <f t="shared" si="4"/>
        <v>1.0078787445985927E-3</v>
      </c>
      <c r="N60">
        <f t="shared" si="5"/>
        <v>0.99843481814466695</v>
      </c>
      <c r="O60">
        <f t="shared" si="6"/>
        <v>-6.7656463598156691E-2</v>
      </c>
    </row>
    <row r="61" spans="2:15" x14ac:dyDescent="0.2">
      <c r="B61">
        <v>5.6000000000000001E-2</v>
      </c>
      <c r="C61">
        <v>-5.7239999999999999E-3</v>
      </c>
      <c r="D61">
        <f t="shared" si="0"/>
        <v>2.4510000000000001E-3</v>
      </c>
      <c r="E61">
        <f t="shared" si="1"/>
        <v>0.61275000000000002</v>
      </c>
      <c r="F61">
        <f t="shared" si="8"/>
        <v>488.78724999999997</v>
      </c>
      <c r="G61">
        <f t="shared" si="2"/>
        <v>6.2680644799961542E-4</v>
      </c>
      <c r="I61">
        <f t="shared" si="3"/>
        <v>1.2536128959992308E-3</v>
      </c>
      <c r="J61">
        <f t="shared" si="7"/>
        <v>5.6000000000000071E-2</v>
      </c>
      <c r="K61">
        <f t="shared" si="4"/>
        <v>8.1238770198500433E-4</v>
      </c>
      <c r="N61">
        <f t="shared" si="5"/>
        <v>0.99874795668165095</v>
      </c>
      <c r="O61">
        <f t="shared" si="6"/>
        <v>-6.8162334015726245E-2</v>
      </c>
    </row>
    <row r="62" spans="2:15" x14ac:dyDescent="0.2">
      <c r="B62">
        <v>5.7000000000000002E-2</v>
      </c>
      <c r="C62">
        <v>-5.7239999999999999E-3</v>
      </c>
      <c r="D62">
        <f t="shared" si="0"/>
        <v>2.4510000000000001E-3</v>
      </c>
      <c r="E62">
        <f t="shared" si="1"/>
        <v>0.61275000000000002</v>
      </c>
      <c r="F62">
        <f t="shared" si="8"/>
        <v>488.78724999999997</v>
      </c>
      <c r="G62">
        <f t="shared" si="2"/>
        <v>6.2680644799961542E-4</v>
      </c>
      <c r="I62">
        <f t="shared" si="3"/>
        <v>1.2536128959992308E-3</v>
      </c>
      <c r="J62">
        <f t="shared" si="7"/>
        <v>5.7000000000000071E-2</v>
      </c>
      <c r="K62">
        <f t="shared" si="4"/>
        <v>8.1238770198500433E-4</v>
      </c>
      <c r="N62">
        <f t="shared" si="5"/>
        <v>0.99874795668165095</v>
      </c>
      <c r="O62">
        <f t="shared" si="6"/>
        <v>-6.8162334015726245E-2</v>
      </c>
    </row>
    <row r="63" spans="2:15" x14ac:dyDescent="0.2">
      <c r="B63">
        <v>5.8000000000000003E-2</v>
      </c>
      <c r="C63">
        <v>-4.4980000000000003E-3</v>
      </c>
      <c r="D63">
        <f t="shared" si="0"/>
        <v>1.2250000000000004E-3</v>
      </c>
      <c r="E63">
        <f t="shared" si="1"/>
        <v>0.30625000000000008</v>
      </c>
      <c r="F63">
        <f t="shared" si="8"/>
        <v>489.09375</v>
      </c>
      <c r="G63">
        <f t="shared" si="2"/>
        <v>3.1307903648329188E-4</v>
      </c>
      <c r="I63">
        <f t="shared" si="3"/>
        <v>6.2615807296658376E-4</v>
      </c>
      <c r="J63">
        <f t="shared" si="7"/>
        <v>5.8000000000000072E-2</v>
      </c>
      <c r="K63">
        <f t="shared" si="4"/>
        <v>4.1586871136394492E-4</v>
      </c>
      <c r="N63">
        <f t="shared" si="5"/>
        <v>0.99937423375561918</v>
      </c>
      <c r="O63">
        <f t="shared" si="6"/>
        <v>-6.9174770033766819E-2</v>
      </c>
    </row>
    <row r="64" spans="2:15" x14ac:dyDescent="0.2">
      <c r="B64">
        <v>5.8999999999999997E-2</v>
      </c>
      <c r="C64">
        <v>-5.1110000000000001E-3</v>
      </c>
      <c r="D64">
        <f t="shared" si="0"/>
        <v>1.8380000000000002E-3</v>
      </c>
      <c r="E64">
        <f t="shared" si="1"/>
        <v>0.45950000000000002</v>
      </c>
      <c r="F64">
        <f t="shared" si="8"/>
        <v>488.94049999999999</v>
      </c>
      <c r="G64">
        <f t="shared" si="2"/>
        <v>4.6989357600771465E-4</v>
      </c>
      <c r="I64">
        <f t="shared" si="3"/>
        <v>9.397871520154293E-4</v>
      </c>
      <c r="J64">
        <f t="shared" si="7"/>
        <v>5.9000000000000073E-2</v>
      </c>
      <c r="K64">
        <f t="shared" si="4"/>
        <v>6.1526064218835833E-4</v>
      </c>
      <c r="N64">
        <f t="shared" si="5"/>
        <v>0.99906109521863506</v>
      </c>
      <c r="O64">
        <f t="shared" si="6"/>
        <v>-6.8668436170140179E-2</v>
      </c>
    </row>
    <row r="65" spans="2:15" x14ac:dyDescent="0.2">
      <c r="B65">
        <v>0.06</v>
      </c>
      <c r="C65">
        <v>-4.4980000000000003E-3</v>
      </c>
      <c r="D65">
        <f t="shared" si="0"/>
        <v>1.2250000000000004E-3</v>
      </c>
      <c r="E65">
        <f t="shared" si="1"/>
        <v>0.30625000000000008</v>
      </c>
      <c r="F65">
        <f t="shared" si="8"/>
        <v>489.09375</v>
      </c>
      <c r="G65">
        <f t="shared" si="2"/>
        <v>3.1307903648329188E-4</v>
      </c>
      <c r="I65">
        <f t="shared" si="3"/>
        <v>6.2615807296658376E-4</v>
      </c>
      <c r="J65">
        <f t="shared" si="7"/>
        <v>6.0000000000000081E-2</v>
      </c>
      <c r="K65">
        <f t="shared" si="4"/>
        <v>4.1586871136394492E-4</v>
      </c>
      <c r="N65">
        <f t="shared" si="5"/>
        <v>0.99937423375561918</v>
      </c>
      <c r="O65">
        <f t="shared" si="6"/>
        <v>-6.9174770033766819E-2</v>
      </c>
    </row>
    <row r="66" spans="2:15" x14ac:dyDescent="0.2">
      <c r="B66">
        <v>6.0999999999999999E-2</v>
      </c>
      <c r="C66">
        <v>-4.4980000000000003E-3</v>
      </c>
      <c r="D66">
        <f t="shared" si="0"/>
        <v>1.2250000000000004E-3</v>
      </c>
      <c r="E66">
        <f t="shared" si="1"/>
        <v>0.30625000000000008</v>
      </c>
      <c r="F66">
        <f t="shared" si="8"/>
        <v>489.09375</v>
      </c>
      <c r="G66">
        <f t="shared" si="2"/>
        <v>3.1307903648329188E-4</v>
      </c>
      <c r="I66">
        <f t="shared" si="3"/>
        <v>6.2615807296658376E-4</v>
      </c>
      <c r="J66">
        <f t="shared" si="7"/>
        <v>6.1000000000000082E-2</v>
      </c>
      <c r="K66">
        <f t="shared" si="4"/>
        <v>4.1586871136394492E-4</v>
      </c>
      <c r="N66">
        <f t="shared" si="5"/>
        <v>0.99937423375561918</v>
      </c>
      <c r="O66">
        <f t="shared" si="6"/>
        <v>-6.9174770033766819E-2</v>
      </c>
    </row>
    <row r="67" spans="2:15" x14ac:dyDescent="0.2">
      <c r="B67">
        <v>6.2E-2</v>
      </c>
      <c r="C67">
        <v>-4.4980000000000003E-3</v>
      </c>
      <c r="D67">
        <f t="shared" si="0"/>
        <v>1.2250000000000004E-3</v>
      </c>
      <c r="E67">
        <f t="shared" si="1"/>
        <v>0.30625000000000008</v>
      </c>
      <c r="F67">
        <f t="shared" si="8"/>
        <v>489.09375</v>
      </c>
      <c r="G67">
        <f t="shared" si="2"/>
        <v>3.1307903648329188E-4</v>
      </c>
      <c r="I67">
        <f t="shared" si="3"/>
        <v>6.2615807296658376E-4</v>
      </c>
      <c r="J67">
        <f t="shared" si="7"/>
        <v>6.2000000000000083E-2</v>
      </c>
      <c r="K67">
        <f t="shared" si="4"/>
        <v>4.1586871136394492E-4</v>
      </c>
      <c r="N67">
        <f t="shared" si="5"/>
        <v>0.99937423375561918</v>
      </c>
      <c r="O67">
        <f t="shared" si="6"/>
        <v>-6.9174770033766819E-2</v>
      </c>
    </row>
    <row r="68" spans="2:15" x14ac:dyDescent="0.2">
      <c r="B68">
        <v>6.3E-2</v>
      </c>
      <c r="C68">
        <v>-3.885E-3</v>
      </c>
      <c r="D68">
        <f t="shared" si="0"/>
        <v>6.1200000000000013E-4</v>
      </c>
      <c r="E68">
        <f t="shared" si="1"/>
        <v>0.15300000000000002</v>
      </c>
      <c r="F68">
        <f t="shared" si="8"/>
        <v>489.24699999999996</v>
      </c>
      <c r="G68">
        <f t="shared" si="2"/>
        <v>1.5636273702240383E-4</v>
      </c>
      <c r="I68">
        <f t="shared" si="3"/>
        <v>3.1272547404480772E-4</v>
      </c>
      <c r="J68">
        <f t="shared" si="7"/>
        <v>6.3000000000000084E-2</v>
      </c>
      <c r="K68">
        <f t="shared" si="4"/>
        <v>2.1286749800120131E-4</v>
      </c>
      <c r="N68">
        <f t="shared" si="5"/>
        <v>0.99968737229260318</v>
      </c>
      <c r="O68">
        <f t="shared" si="6"/>
        <v>-6.9681335578914982E-2</v>
      </c>
    </row>
    <row r="69" spans="2:15" x14ac:dyDescent="0.2">
      <c r="B69">
        <v>6.4000000000000001E-2</v>
      </c>
      <c r="C69">
        <v>-3.2729999999999999E-3</v>
      </c>
      <c r="D69">
        <f t="shared" si="0"/>
        <v>0</v>
      </c>
      <c r="E69">
        <f t="shared" si="1"/>
        <v>0</v>
      </c>
      <c r="F69">
        <f t="shared" si="8"/>
        <v>489.4</v>
      </c>
      <c r="G69">
        <f t="shared" si="2"/>
        <v>0</v>
      </c>
      <c r="I69">
        <f t="shared" si="3"/>
        <v>0</v>
      </c>
      <c r="J69">
        <f t="shared" si="7"/>
        <v>6.4000000000000085E-2</v>
      </c>
      <c r="K69">
        <f t="shared" si="4"/>
        <v>0</v>
      </c>
      <c r="N69">
        <f t="shared" si="5"/>
        <v>1</v>
      </c>
      <c r="O69">
        <f t="shared" si="6"/>
        <v>-7.0187305840115233E-2</v>
      </c>
    </row>
    <row r="70" spans="2:15" x14ac:dyDescent="0.2">
      <c r="B70">
        <v>6.5000000000000002E-2</v>
      </c>
      <c r="C70">
        <v>-3.885E-3</v>
      </c>
      <c r="D70">
        <f t="shared" ref="D70:D133" si="9">$B$2-C70</f>
        <v>6.1200000000000013E-4</v>
      </c>
      <c r="E70">
        <f t="shared" ref="E70:E133" si="10">D70/$B$3</f>
        <v>0.15300000000000002</v>
      </c>
      <c r="F70">
        <f t="shared" si="8"/>
        <v>489.24699999999996</v>
      </c>
      <c r="G70">
        <f t="shared" ref="G70:G133" si="11">E70/F70*1/0.2/10</f>
        <v>1.5636273702240383E-4</v>
      </c>
      <c r="I70">
        <f t="shared" ref="I70:I133" si="12">E70/F70</f>
        <v>3.1272547404480772E-4</v>
      </c>
      <c r="J70">
        <f t="shared" si="7"/>
        <v>6.5000000000000085E-2</v>
      </c>
      <c r="K70">
        <f t="shared" ref="K70:K133" si="13">IF(I70&lt;=0,0,EXP(8.54+0.9646*LN(I70))/10000)</f>
        <v>2.1286749800120131E-4</v>
      </c>
      <c r="N70">
        <f t="shared" ref="N70:N133" si="14">F70/$B$1</f>
        <v>0.99968737229260318</v>
      </c>
      <c r="O70">
        <f t="shared" ref="O70:O133" si="15">7.001-4.345*N70+0.364*(1/N70)-8.4*EXP(-N70)</f>
        <v>-6.9681335578914982E-2</v>
      </c>
    </row>
    <row r="71" spans="2:15" x14ac:dyDescent="0.2">
      <c r="B71">
        <v>6.6000000000000003E-2</v>
      </c>
      <c r="C71">
        <v>-3.2729999999999999E-3</v>
      </c>
      <c r="D71">
        <f t="shared" si="9"/>
        <v>0</v>
      </c>
      <c r="E71">
        <f t="shared" si="10"/>
        <v>0</v>
      </c>
      <c r="F71">
        <f t="shared" si="8"/>
        <v>489.4</v>
      </c>
      <c r="G71">
        <f t="shared" si="11"/>
        <v>0</v>
      </c>
      <c r="I71">
        <f t="shared" si="12"/>
        <v>0</v>
      </c>
      <c r="J71">
        <f t="shared" ref="J71:J134" si="16">J70+B71-B70</f>
        <v>6.6000000000000086E-2</v>
      </c>
      <c r="K71">
        <f t="shared" si="13"/>
        <v>0</v>
      </c>
      <c r="N71">
        <f t="shared" si="14"/>
        <v>1</v>
      </c>
      <c r="O71">
        <f t="shared" si="15"/>
        <v>-7.0187305840115233E-2</v>
      </c>
    </row>
    <row r="72" spans="2:15" x14ac:dyDescent="0.2">
      <c r="B72">
        <v>6.7000000000000004E-2</v>
      </c>
      <c r="C72">
        <v>-2.66E-3</v>
      </c>
      <c r="D72">
        <f t="shared" si="9"/>
        <v>-6.1299999999999983E-4</v>
      </c>
      <c r="E72">
        <f t="shared" si="10"/>
        <v>-0.15324999999999994</v>
      </c>
      <c r="F72">
        <f t="shared" ref="F72:F135" si="17">IF(E72&lt;0,$B$1,$B$1-E72)</f>
        <v>489.4</v>
      </c>
      <c r="G72">
        <f t="shared" si="11"/>
        <v>-1.56569268492031E-4</v>
      </c>
      <c r="I72">
        <f t="shared" si="12"/>
        <v>-3.13138536984062E-4</v>
      </c>
      <c r="J72">
        <f t="shared" si="16"/>
        <v>6.7000000000000087E-2</v>
      </c>
      <c r="K72">
        <f t="shared" si="13"/>
        <v>0</v>
      </c>
      <c r="N72">
        <f t="shared" si="14"/>
        <v>1</v>
      </c>
      <c r="O72">
        <f t="shared" si="15"/>
        <v>-7.0187305840115233E-2</v>
      </c>
    </row>
    <row r="73" spans="2:15" x14ac:dyDescent="0.2">
      <c r="B73">
        <v>6.8000000000000005E-2</v>
      </c>
      <c r="C73">
        <v>-3.2729999999999999E-3</v>
      </c>
      <c r="D73">
        <f t="shared" si="9"/>
        <v>0</v>
      </c>
      <c r="E73">
        <f t="shared" si="10"/>
        <v>0</v>
      </c>
      <c r="F73">
        <f t="shared" si="17"/>
        <v>489.4</v>
      </c>
      <c r="G73">
        <f t="shared" si="11"/>
        <v>0</v>
      </c>
      <c r="I73">
        <f t="shared" si="12"/>
        <v>0</v>
      </c>
      <c r="J73">
        <f t="shared" si="16"/>
        <v>6.8000000000000088E-2</v>
      </c>
      <c r="K73">
        <f t="shared" si="13"/>
        <v>0</v>
      </c>
      <c r="N73">
        <f t="shared" si="14"/>
        <v>1</v>
      </c>
      <c r="O73">
        <f t="shared" si="15"/>
        <v>-7.0187305840115233E-2</v>
      </c>
    </row>
    <row r="74" spans="2:15" x14ac:dyDescent="0.2">
      <c r="B74">
        <v>6.9000000000000006E-2</v>
      </c>
      <c r="C74">
        <v>-3.2729999999999999E-3</v>
      </c>
      <c r="D74">
        <f t="shared" si="9"/>
        <v>0</v>
      </c>
      <c r="E74">
        <f t="shared" si="10"/>
        <v>0</v>
      </c>
      <c r="F74">
        <f t="shared" si="17"/>
        <v>489.4</v>
      </c>
      <c r="G74">
        <f t="shared" si="11"/>
        <v>0</v>
      </c>
      <c r="I74">
        <f t="shared" si="12"/>
        <v>0</v>
      </c>
      <c r="J74">
        <f t="shared" si="16"/>
        <v>6.9000000000000089E-2</v>
      </c>
      <c r="K74">
        <f t="shared" si="13"/>
        <v>0</v>
      </c>
      <c r="N74">
        <f t="shared" si="14"/>
        <v>1</v>
      </c>
      <c r="O74">
        <f t="shared" si="15"/>
        <v>-7.0187305840115233E-2</v>
      </c>
    </row>
    <row r="75" spans="2:15" x14ac:dyDescent="0.2">
      <c r="B75">
        <v>7.0000000000000007E-2</v>
      </c>
      <c r="C75">
        <v>-2.66E-3</v>
      </c>
      <c r="D75">
        <f t="shared" si="9"/>
        <v>-6.1299999999999983E-4</v>
      </c>
      <c r="E75">
        <f t="shared" si="10"/>
        <v>-0.15324999999999994</v>
      </c>
      <c r="F75">
        <f t="shared" si="17"/>
        <v>489.4</v>
      </c>
      <c r="G75">
        <f t="shared" si="11"/>
        <v>-1.56569268492031E-4</v>
      </c>
      <c r="I75">
        <f t="shared" si="12"/>
        <v>-3.13138536984062E-4</v>
      </c>
      <c r="J75">
        <f t="shared" si="16"/>
        <v>7.000000000000009E-2</v>
      </c>
      <c r="K75">
        <f t="shared" si="13"/>
        <v>0</v>
      </c>
      <c r="N75">
        <f t="shared" si="14"/>
        <v>1</v>
      </c>
      <c r="O75">
        <f t="shared" si="15"/>
        <v>-7.0187305840115233E-2</v>
      </c>
    </row>
    <row r="76" spans="2:15" x14ac:dyDescent="0.2">
      <c r="B76">
        <v>7.0999999999999994E-2</v>
      </c>
      <c r="C76">
        <v>-2.66E-3</v>
      </c>
      <c r="D76">
        <f t="shared" si="9"/>
        <v>-6.1299999999999983E-4</v>
      </c>
      <c r="E76">
        <f t="shared" si="10"/>
        <v>-0.15324999999999994</v>
      </c>
      <c r="F76">
        <f t="shared" si="17"/>
        <v>489.4</v>
      </c>
      <c r="G76">
        <f t="shared" si="11"/>
        <v>-1.56569268492031E-4</v>
      </c>
      <c r="I76">
        <f t="shared" si="12"/>
        <v>-3.13138536984062E-4</v>
      </c>
      <c r="J76">
        <f t="shared" si="16"/>
        <v>7.1000000000000063E-2</v>
      </c>
      <c r="K76">
        <f t="shared" si="13"/>
        <v>0</v>
      </c>
      <c r="N76">
        <f t="shared" si="14"/>
        <v>1</v>
      </c>
      <c r="O76">
        <f t="shared" si="15"/>
        <v>-7.0187305840115233E-2</v>
      </c>
    </row>
    <row r="77" spans="2:15" x14ac:dyDescent="0.2">
      <c r="B77">
        <v>7.1999999999999995E-2</v>
      </c>
      <c r="C77">
        <v>-2.4721E-2</v>
      </c>
      <c r="D77">
        <f t="shared" si="9"/>
        <v>2.1448000000000002E-2</v>
      </c>
      <c r="E77">
        <f t="shared" si="10"/>
        <v>5.3620000000000001</v>
      </c>
      <c r="F77">
        <f t="shared" si="17"/>
        <v>484.03799999999995</v>
      </c>
      <c r="G77">
        <f t="shared" si="11"/>
        <v>5.5388213322094555E-3</v>
      </c>
      <c r="I77">
        <f t="shared" si="12"/>
        <v>1.1077642664418911E-2</v>
      </c>
      <c r="J77">
        <f t="shared" si="16"/>
        <v>7.2000000000000078E-2</v>
      </c>
      <c r="K77">
        <f t="shared" si="13"/>
        <v>6.6458233156076506E-3</v>
      </c>
      <c r="N77">
        <f t="shared" si="14"/>
        <v>0.98904372701266852</v>
      </c>
      <c r="O77">
        <f t="shared" si="15"/>
        <v>-5.2593125623512371E-2</v>
      </c>
    </row>
    <row r="78" spans="2:15" x14ac:dyDescent="0.2">
      <c r="B78">
        <v>7.2999999999999995E-2</v>
      </c>
      <c r="C78">
        <v>-0.12951399999999999</v>
      </c>
      <c r="D78">
        <f t="shared" si="9"/>
        <v>0.12624099999999999</v>
      </c>
      <c r="E78">
        <f t="shared" si="10"/>
        <v>31.560249999999996</v>
      </c>
      <c r="F78">
        <f t="shared" si="17"/>
        <v>457.83974999999998</v>
      </c>
      <c r="G78">
        <f t="shared" si="11"/>
        <v>3.4466480902979699E-2</v>
      </c>
      <c r="I78">
        <f t="shared" si="12"/>
        <v>6.8932961805959397E-2</v>
      </c>
      <c r="J78">
        <f t="shared" si="16"/>
        <v>7.3000000000000079E-2</v>
      </c>
      <c r="K78">
        <f t="shared" si="13"/>
        <v>3.8763367697688372E-2</v>
      </c>
      <c r="N78">
        <f t="shared" si="14"/>
        <v>0.93551236207601141</v>
      </c>
      <c r="O78">
        <f t="shared" si="15"/>
        <v>2.9258308952024858E-2</v>
      </c>
    </row>
    <row r="79" spans="2:15" x14ac:dyDescent="0.2">
      <c r="B79">
        <v>7.3999999999999996E-2</v>
      </c>
      <c r="C79">
        <v>-0.27904200000000001</v>
      </c>
      <c r="D79">
        <f t="shared" si="9"/>
        <v>0.27576899999999999</v>
      </c>
      <c r="E79">
        <f t="shared" si="10"/>
        <v>68.942250000000001</v>
      </c>
      <c r="F79">
        <f t="shared" si="17"/>
        <v>420.45774999999998</v>
      </c>
      <c r="G79">
        <f t="shared" si="11"/>
        <v>8.1984753521608306E-2</v>
      </c>
      <c r="I79">
        <f t="shared" si="12"/>
        <v>0.16396950704321661</v>
      </c>
      <c r="J79">
        <f t="shared" si="16"/>
        <v>7.400000000000008E-2</v>
      </c>
      <c r="K79">
        <f t="shared" si="13"/>
        <v>8.9420141556487809E-2</v>
      </c>
      <c r="N79">
        <f t="shared" si="14"/>
        <v>0.85912903555373932</v>
      </c>
      <c r="O79">
        <f t="shared" si="15"/>
        <v>0.1341105043330586</v>
      </c>
    </row>
    <row r="80" spans="2:15" x14ac:dyDescent="0.2">
      <c r="B80">
        <v>7.4999999999999997E-2</v>
      </c>
      <c r="C80">
        <v>-0.36545</v>
      </c>
      <c r="D80">
        <f t="shared" si="9"/>
        <v>0.36217699999999997</v>
      </c>
      <c r="E80">
        <f t="shared" si="10"/>
        <v>90.544249999999991</v>
      </c>
      <c r="F80">
        <f t="shared" si="17"/>
        <v>398.85575</v>
      </c>
      <c r="G80">
        <f t="shared" si="11"/>
        <v>0.11350500776283153</v>
      </c>
      <c r="I80">
        <f t="shared" si="12"/>
        <v>0.22701001552566308</v>
      </c>
      <c r="J80">
        <f t="shared" si="16"/>
        <v>7.500000000000008E-2</v>
      </c>
      <c r="K80">
        <f t="shared" si="13"/>
        <v>0.1223815361423663</v>
      </c>
      <c r="N80">
        <f t="shared" si="14"/>
        <v>0.81498927257866782</v>
      </c>
      <c r="O80">
        <f t="shared" si="15"/>
        <v>0.18829301986781299</v>
      </c>
    </row>
    <row r="81" spans="2:15" x14ac:dyDescent="0.2">
      <c r="B81">
        <v>7.5999999999999998E-2</v>
      </c>
      <c r="C81">
        <v>-0.27659099999999998</v>
      </c>
      <c r="D81">
        <f t="shared" si="9"/>
        <v>0.27331799999999995</v>
      </c>
      <c r="E81">
        <f t="shared" si="10"/>
        <v>68.329499999999982</v>
      </c>
      <c r="F81">
        <f t="shared" si="17"/>
        <v>421.07049999999998</v>
      </c>
      <c r="G81">
        <f t="shared" si="11"/>
        <v>8.1137837963001419E-2</v>
      </c>
      <c r="I81">
        <f t="shared" si="12"/>
        <v>0.16227567592600287</v>
      </c>
      <c r="J81">
        <f t="shared" si="16"/>
        <v>7.6000000000000081E-2</v>
      </c>
      <c r="K81">
        <f t="shared" si="13"/>
        <v>8.8528953593534285E-2</v>
      </c>
      <c r="N81">
        <f t="shared" si="14"/>
        <v>0.86038107887208826</v>
      </c>
      <c r="O81">
        <f t="shared" si="15"/>
        <v>0.13250537708679477</v>
      </c>
    </row>
    <row r="82" spans="2:15" x14ac:dyDescent="0.2">
      <c r="B82">
        <v>7.6999999999999999E-2</v>
      </c>
      <c r="C82">
        <v>-0.192022</v>
      </c>
      <c r="D82">
        <f t="shared" si="9"/>
        <v>0.188749</v>
      </c>
      <c r="E82">
        <f t="shared" si="10"/>
        <v>47.187249999999999</v>
      </c>
      <c r="F82">
        <f t="shared" si="17"/>
        <v>442.21274999999997</v>
      </c>
      <c r="G82">
        <f t="shared" si="11"/>
        <v>5.3353561153539786E-2</v>
      </c>
      <c r="I82">
        <f t="shared" si="12"/>
        <v>0.10670712230707957</v>
      </c>
      <c r="J82">
        <f t="shared" si="16"/>
        <v>7.7000000000000082E-2</v>
      </c>
      <c r="K82">
        <f t="shared" si="13"/>
        <v>5.9084047247614693E-2</v>
      </c>
      <c r="N82">
        <f t="shared" si="14"/>
        <v>0.90358142623620763</v>
      </c>
      <c r="O82">
        <f t="shared" si="15"/>
        <v>7.4804310864423407E-2</v>
      </c>
    </row>
    <row r="83" spans="2:15" x14ac:dyDescent="0.2">
      <c r="B83">
        <v>7.8E-2</v>
      </c>
      <c r="C83">
        <v>-0.25575500000000001</v>
      </c>
      <c r="D83">
        <f t="shared" si="9"/>
        <v>0.25248199999999998</v>
      </c>
      <c r="E83">
        <f t="shared" si="10"/>
        <v>63.120499999999993</v>
      </c>
      <c r="F83">
        <f t="shared" si="17"/>
        <v>426.27949999999998</v>
      </c>
      <c r="G83">
        <f t="shared" si="11"/>
        <v>7.4036518293748577E-2</v>
      </c>
      <c r="I83">
        <f t="shared" si="12"/>
        <v>0.14807303658749715</v>
      </c>
      <c r="J83">
        <f t="shared" si="16"/>
        <v>7.8000000000000083E-2</v>
      </c>
      <c r="K83">
        <f t="shared" si="13"/>
        <v>8.1043093170157121E-2</v>
      </c>
      <c r="N83">
        <f t="shared" si="14"/>
        <v>0.87102472415202292</v>
      </c>
      <c r="O83">
        <f t="shared" si="15"/>
        <v>0.11870750022366749</v>
      </c>
    </row>
    <row r="84" spans="2:15" x14ac:dyDescent="0.2">
      <c r="B84">
        <v>7.9000000000000001E-2</v>
      </c>
      <c r="C84">
        <v>-0.35503200000000001</v>
      </c>
      <c r="D84">
        <f t="shared" si="9"/>
        <v>0.35175899999999999</v>
      </c>
      <c r="E84">
        <f t="shared" si="10"/>
        <v>87.939749999999989</v>
      </c>
      <c r="F84">
        <f t="shared" si="17"/>
        <v>401.46024999999997</v>
      </c>
      <c r="G84">
        <f t="shared" si="11"/>
        <v>0.10952485333230375</v>
      </c>
      <c r="I84">
        <f t="shared" si="12"/>
        <v>0.21904970666460752</v>
      </c>
      <c r="J84">
        <f t="shared" si="16"/>
        <v>7.9000000000000084E-2</v>
      </c>
      <c r="K84">
        <f t="shared" si="13"/>
        <v>0.11823943360029172</v>
      </c>
      <c r="N84">
        <f t="shared" si="14"/>
        <v>0.8203110952186351</v>
      </c>
      <c r="O84">
        <f t="shared" si="15"/>
        <v>0.18200724357134535</v>
      </c>
    </row>
    <row r="85" spans="2:15" x14ac:dyDescent="0.2">
      <c r="B85">
        <v>0.08</v>
      </c>
      <c r="C85">
        <v>-0.389963</v>
      </c>
      <c r="D85">
        <f t="shared" si="9"/>
        <v>0.38668999999999998</v>
      </c>
      <c r="E85">
        <f t="shared" si="10"/>
        <v>96.672499999999999</v>
      </c>
      <c r="F85">
        <f t="shared" si="17"/>
        <v>392.72749999999996</v>
      </c>
      <c r="G85">
        <f t="shared" si="11"/>
        <v>0.12307834312595885</v>
      </c>
      <c r="I85">
        <f t="shared" si="12"/>
        <v>0.24615668625191769</v>
      </c>
      <c r="J85">
        <f t="shared" si="16"/>
        <v>8.0000000000000085E-2</v>
      </c>
      <c r="K85">
        <f t="shared" si="13"/>
        <v>0.13232369522710671</v>
      </c>
      <c r="N85">
        <f t="shared" si="14"/>
        <v>0.80246730690641599</v>
      </c>
      <c r="O85">
        <f t="shared" si="15"/>
        <v>0.20281832036586689</v>
      </c>
    </row>
    <row r="86" spans="2:15" x14ac:dyDescent="0.2">
      <c r="B86">
        <v>8.1000000000000003E-2</v>
      </c>
      <c r="C86">
        <v>-0.38077100000000003</v>
      </c>
      <c r="D86">
        <f t="shared" si="9"/>
        <v>0.377498</v>
      </c>
      <c r="E86">
        <f t="shared" si="10"/>
        <v>94.374499999999998</v>
      </c>
      <c r="F86">
        <f t="shared" si="17"/>
        <v>395.02549999999997</v>
      </c>
      <c r="G86">
        <f t="shared" si="11"/>
        <v>0.11945368083832564</v>
      </c>
      <c r="I86">
        <f t="shared" si="12"/>
        <v>0.23890736167665128</v>
      </c>
      <c r="J86">
        <f t="shared" si="16"/>
        <v>8.1000000000000086E-2</v>
      </c>
      <c r="K86">
        <f t="shared" si="13"/>
        <v>0.1285627289028628</v>
      </c>
      <c r="N86">
        <f t="shared" si="14"/>
        <v>0.80716285247241515</v>
      </c>
      <c r="O86">
        <f t="shared" si="15"/>
        <v>0.19741500072339502</v>
      </c>
    </row>
    <row r="87" spans="2:15" x14ac:dyDescent="0.2">
      <c r="B87">
        <v>8.2000000000000003E-2</v>
      </c>
      <c r="C87">
        <v>-0.34032400000000002</v>
      </c>
      <c r="D87">
        <f t="shared" si="9"/>
        <v>0.33705099999999999</v>
      </c>
      <c r="E87">
        <f t="shared" si="10"/>
        <v>84.262749999999997</v>
      </c>
      <c r="F87">
        <f t="shared" si="17"/>
        <v>405.13724999999999</v>
      </c>
      <c r="G87">
        <f t="shared" si="11"/>
        <v>0.10399284440026187</v>
      </c>
      <c r="I87">
        <f t="shared" si="12"/>
        <v>0.20798568880052376</v>
      </c>
      <c r="J87">
        <f t="shared" si="16"/>
        <v>8.2000000000000087E-2</v>
      </c>
      <c r="K87">
        <f t="shared" si="13"/>
        <v>0.11247343114008386</v>
      </c>
      <c r="N87">
        <f t="shared" si="14"/>
        <v>0.82782437678790355</v>
      </c>
      <c r="O87">
        <f t="shared" si="15"/>
        <v>0.17301829035260052</v>
      </c>
    </row>
    <row r="88" spans="2:15" x14ac:dyDescent="0.2">
      <c r="B88">
        <v>8.3000000000000004E-2</v>
      </c>
      <c r="C88">
        <v>-0.30049100000000001</v>
      </c>
      <c r="D88">
        <f t="shared" si="9"/>
        <v>0.29721799999999998</v>
      </c>
      <c r="E88">
        <f t="shared" si="10"/>
        <v>74.30449999999999</v>
      </c>
      <c r="F88">
        <f t="shared" si="17"/>
        <v>415.09550000000002</v>
      </c>
      <c r="G88">
        <f t="shared" si="11"/>
        <v>8.9502897525990999E-2</v>
      </c>
      <c r="I88">
        <f t="shared" si="12"/>
        <v>0.179005795051982</v>
      </c>
      <c r="J88">
        <f t="shared" si="16"/>
        <v>8.3000000000000088E-2</v>
      </c>
      <c r="K88">
        <f t="shared" si="13"/>
        <v>9.7317394128826659E-2</v>
      </c>
      <c r="N88">
        <f t="shared" si="14"/>
        <v>0.84817225173682065</v>
      </c>
      <c r="O88">
        <f t="shared" si="15"/>
        <v>0.14799610865366697</v>
      </c>
    </row>
    <row r="89" spans="2:15" x14ac:dyDescent="0.2">
      <c r="B89">
        <v>8.4000000000000005E-2</v>
      </c>
      <c r="C89">
        <v>-0.306006</v>
      </c>
      <c r="D89">
        <f t="shared" si="9"/>
        <v>0.30273299999999997</v>
      </c>
      <c r="E89">
        <f t="shared" si="10"/>
        <v>75.683249999999987</v>
      </c>
      <c r="F89">
        <f t="shared" si="17"/>
        <v>413.71674999999999</v>
      </c>
      <c r="G89">
        <f t="shared" si="11"/>
        <v>9.1467471404046347E-2</v>
      </c>
      <c r="I89">
        <f t="shared" si="12"/>
        <v>0.18293494280809272</v>
      </c>
      <c r="J89">
        <f t="shared" si="16"/>
        <v>8.4000000000000088E-2</v>
      </c>
      <c r="K89">
        <f t="shared" si="13"/>
        <v>9.9377082428929758E-2</v>
      </c>
      <c r="N89">
        <f t="shared" si="14"/>
        <v>0.84535502656313855</v>
      </c>
      <c r="O89">
        <f t="shared" si="15"/>
        <v>0.15151972831059846</v>
      </c>
    </row>
    <row r="90" spans="2:15" x14ac:dyDescent="0.2">
      <c r="B90">
        <v>8.5000000000000006E-2</v>
      </c>
      <c r="C90">
        <v>-0.32623000000000002</v>
      </c>
      <c r="D90">
        <f t="shared" si="9"/>
        <v>0.32295699999999999</v>
      </c>
      <c r="E90">
        <f t="shared" si="10"/>
        <v>80.739249999999998</v>
      </c>
      <c r="F90">
        <f t="shared" si="17"/>
        <v>408.66075000000001</v>
      </c>
      <c r="G90">
        <f t="shared" si="11"/>
        <v>9.8785178170401736E-2</v>
      </c>
      <c r="I90">
        <f t="shared" si="12"/>
        <v>0.19757035634080347</v>
      </c>
      <c r="J90">
        <f t="shared" si="16"/>
        <v>8.5000000000000089E-2</v>
      </c>
      <c r="K90">
        <f t="shared" si="13"/>
        <v>0.10703556539419562</v>
      </c>
      <c r="N90">
        <f t="shared" si="14"/>
        <v>0.83502400899060081</v>
      </c>
      <c r="O90">
        <f t="shared" si="15"/>
        <v>0.16427814741847335</v>
      </c>
    </row>
    <row r="91" spans="2:15" x14ac:dyDescent="0.2">
      <c r="B91">
        <v>8.5999999999999993E-2</v>
      </c>
      <c r="C91">
        <v>-0.33603499999999997</v>
      </c>
      <c r="D91">
        <f t="shared" si="9"/>
        <v>0.33276199999999995</v>
      </c>
      <c r="E91">
        <f t="shared" si="10"/>
        <v>83.190499999999986</v>
      </c>
      <c r="F91">
        <f t="shared" si="17"/>
        <v>406.20949999999999</v>
      </c>
      <c r="G91">
        <f t="shared" si="11"/>
        <v>0.10239851603667564</v>
      </c>
      <c r="I91">
        <f t="shared" si="12"/>
        <v>0.20479703207335129</v>
      </c>
      <c r="J91">
        <f t="shared" si="16"/>
        <v>8.600000000000009E-2</v>
      </c>
      <c r="K91">
        <f t="shared" si="13"/>
        <v>0.11080967381783469</v>
      </c>
      <c r="N91">
        <f t="shared" si="14"/>
        <v>0.83001532488761753</v>
      </c>
      <c r="O91">
        <f t="shared" si="15"/>
        <v>0.17037165971998691</v>
      </c>
    </row>
    <row r="92" spans="2:15" x14ac:dyDescent="0.2">
      <c r="B92">
        <v>8.6999999999999994E-2</v>
      </c>
      <c r="C92">
        <v>-0.32500400000000002</v>
      </c>
      <c r="D92">
        <f t="shared" si="9"/>
        <v>0.32173099999999999</v>
      </c>
      <c r="E92">
        <f t="shared" si="10"/>
        <v>80.432749999999999</v>
      </c>
      <c r="F92">
        <f t="shared" si="17"/>
        <v>408.96724999999998</v>
      </c>
      <c r="G92">
        <f t="shared" si="11"/>
        <v>9.8336419358762833E-2</v>
      </c>
      <c r="I92">
        <f t="shared" si="12"/>
        <v>0.19667283871752567</v>
      </c>
      <c r="J92">
        <f t="shared" si="16"/>
        <v>8.7000000000000105E-2</v>
      </c>
      <c r="K92">
        <f t="shared" si="13"/>
        <v>0.1065665020012207</v>
      </c>
      <c r="N92">
        <f t="shared" si="14"/>
        <v>0.83565028606456881</v>
      </c>
      <c r="O92">
        <f t="shared" si="15"/>
        <v>0.16351200312842318</v>
      </c>
    </row>
    <row r="93" spans="2:15" x14ac:dyDescent="0.2">
      <c r="B93">
        <v>8.7999999999999995E-2</v>
      </c>
      <c r="C93">
        <v>-0.30661899999999997</v>
      </c>
      <c r="D93">
        <f t="shared" si="9"/>
        <v>0.30334599999999995</v>
      </c>
      <c r="E93">
        <f t="shared" si="10"/>
        <v>75.836499999999987</v>
      </c>
      <c r="F93">
        <f t="shared" si="17"/>
        <v>413.56349999999998</v>
      </c>
      <c r="G93">
        <f t="shared" si="11"/>
        <v>9.1686645460733351E-2</v>
      </c>
      <c r="I93">
        <f t="shared" si="12"/>
        <v>0.1833732909214667</v>
      </c>
      <c r="J93">
        <f t="shared" si="16"/>
        <v>8.8000000000000106E-2</v>
      </c>
      <c r="K93">
        <f t="shared" si="13"/>
        <v>9.9606770038481007E-2</v>
      </c>
      <c r="N93">
        <f t="shared" si="14"/>
        <v>0.84504188802615443</v>
      </c>
      <c r="O93">
        <f t="shared" si="15"/>
        <v>0.1519102060888371</v>
      </c>
    </row>
    <row r="94" spans="2:15" x14ac:dyDescent="0.2">
      <c r="B94">
        <v>8.8999999999999996E-2</v>
      </c>
      <c r="C94">
        <v>-0.29681400000000002</v>
      </c>
      <c r="D94">
        <f t="shared" si="9"/>
        <v>0.293541</v>
      </c>
      <c r="E94">
        <f t="shared" si="10"/>
        <v>73.385249999999999</v>
      </c>
      <c r="F94">
        <f t="shared" si="17"/>
        <v>416.01474999999999</v>
      </c>
      <c r="G94">
        <f t="shared" si="11"/>
        <v>8.8200298186542653E-2</v>
      </c>
      <c r="I94">
        <f t="shared" si="12"/>
        <v>0.17640059637308533</v>
      </c>
      <c r="J94">
        <f t="shared" si="16"/>
        <v>8.9000000000000107E-2</v>
      </c>
      <c r="K94">
        <f t="shared" si="13"/>
        <v>9.5950849204461355E-2</v>
      </c>
      <c r="N94">
        <f t="shared" si="14"/>
        <v>0.8500505721291377</v>
      </c>
      <c r="O94">
        <f t="shared" si="15"/>
        <v>0.14563621659664872</v>
      </c>
    </row>
    <row r="95" spans="2:15" x14ac:dyDescent="0.2">
      <c r="B95">
        <v>0.09</v>
      </c>
      <c r="C95">
        <v>-0.30171700000000001</v>
      </c>
      <c r="D95">
        <f t="shared" si="9"/>
        <v>0.29844399999999999</v>
      </c>
      <c r="E95">
        <f t="shared" si="10"/>
        <v>74.61099999999999</v>
      </c>
      <c r="F95">
        <f t="shared" si="17"/>
        <v>414.78899999999999</v>
      </c>
      <c r="G95">
        <f t="shared" si="11"/>
        <v>8.9938498851223139E-2</v>
      </c>
      <c r="I95">
        <f t="shared" si="12"/>
        <v>0.17987699770244628</v>
      </c>
      <c r="J95">
        <f t="shared" si="16"/>
        <v>9.0000000000000108E-2</v>
      </c>
      <c r="K95">
        <f t="shared" si="13"/>
        <v>9.7774221876682693E-2</v>
      </c>
      <c r="N95">
        <f t="shared" si="14"/>
        <v>0.84754597466285253</v>
      </c>
      <c r="O95">
        <f t="shared" si="15"/>
        <v>0.1487810678458481</v>
      </c>
    </row>
    <row r="96" spans="2:15" x14ac:dyDescent="0.2">
      <c r="B96">
        <v>9.0999999999999998E-2</v>
      </c>
      <c r="C96">
        <v>-0.312747</v>
      </c>
      <c r="D96">
        <f t="shared" si="9"/>
        <v>0.30947399999999997</v>
      </c>
      <c r="E96">
        <f t="shared" si="10"/>
        <v>77.368499999999997</v>
      </c>
      <c r="F96">
        <f t="shared" si="17"/>
        <v>412.03149999999999</v>
      </c>
      <c r="G96">
        <f t="shared" si="11"/>
        <v>9.3886632454072083E-2</v>
      </c>
      <c r="I96">
        <f t="shared" si="12"/>
        <v>0.18777326490814417</v>
      </c>
      <c r="J96">
        <f t="shared" si="16"/>
        <v>9.1000000000000109E-2</v>
      </c>
      <c r="K96">
        <f t="shared" si="13"/>
        <v>0.10191121939456259</v>
      </c>
      <c r="N96">
        <f t="shared" si="14"/>
        <v>0.84191152431548844</v>
      </c>
      <c r="O96">
        <f t="shared" si="15"/>
        <v>0.15580076881887672</v>
      </c>
    </row>
    <row r="97" spans="2:15" x14ac:dyDescent="0.2">
      <c r="B97">
        <v>9.1999999999999998E-2</v>
      </c>
      <c r="C97">
        <v>-0.31826300000000002</v>
      </c>
      <c r="D97">
        <f t="shared" si="9"/>
        <v>0.31498999999999999</v>
      </c>
      <c r="E97">
        <f t="shared" si="10"/>
        <v>78.747500000000002</v>
      </c>
      <c r="F97">
        <f t="shared" si="17"/>
        <v>410.65249999999997</v>
      </c>
      <c r="G97">
        <f t="shared" si="11"/>
        <v>9.5880945568333334E-2</v>
      </c>
      <c r="I97">
        <f t="shared" si="12"/>
        <v>0.19176189113666667</v>
      </c>
      <c r="J97">
        <f t="shared" si="16"/>
        <v>9.2000000000000109E-2</v>
      </c>
      <c r="K97">
        <f t="shared" si="13"/>
        <v>0.1039985762736744</v>
      </c>
      <c r="N97">
        <f t="shared" si="14"/>
        <v>0.83909378831221904</v>
      </c>
      <c r="O97">
        <f t="shared" si="15"/>
        <v>0.15928267445516697</v>
      </c>
    </row>
    <row r="98" spans="2:15" x14ac:dyDescent="0.2">
      <c r="B98">
        <v>9.2999999999999999E-2</v>
      </c>
      <c r="C98">
        <v>-0.31336000000000003</v>
      </c>
      <c r="D98">
        <f t="shared" si="9"/>
        <v>0.310087</v>
      </c>
      <c r="E98">
        <f t="shared" si="10"/>
        <v>77.521749999999997</v>
      </c>
      <c r="F98">
        <f t="shared" si="17"/>
        <v>411.87824999999998</v>
      </c>
      <c r="G98">
        <f t="shared" si="11"/>
        <v>9.4107603399791087E-2</v>
      </c>
      <c r="I98">
        <f t="shared" si="12"/>
        <v>0.18821520679958217</v>
      </c>
      <c r="J98">
        <f t="shared" si="16"/>
        <v>9.300000000000011E-2</v>
      </c>
      <c r="K98">
        <f t="shared" si="13"/>
        <v>0.10214257636585586</v>
      </c>
      <c r="N98">
        <f t="shared" si="14"/>
        <v>0.84159838577850432</v>
      </c>
      <c r="O98">
        <f t="shared" si="15"/>
        <v>0.15618865801312287</v>
      </c>
    </row>
    <row r="99" spans="2:15" x14ac:dyDescent="0.2">
      <c r="B99">
        <v>9.4E-2</v>
      </c>
      <c r="C99">
        <v>-0.30171700000000001</v>
      </c>
      <c r="D99">
        <f t="shared" si="9"/>
        <v>0.29844399999999999</v>
      </c>
      <c r="E99">
        <f t="shared" si="10"/>
        <v>74.61099999999999</v>
      </c>
      <c r="F99">
        <f t="shared" si="17"/>
        <v>414.78899999999999</v>
      </c>
      <c r="G99">
        <f t="shared" si="11"/>
        <v>8.9938498851223139E-2</v>
      </c>
      <c r="I99">
        <f t="shared" si="12"/>
        <v>0.17987699770244628</v>
      </c>
      <c r="J99">
        <f t="shared" si="16"/>
        <v>9.4000000000000111E-2</v>
      </c>
      <c r="K99">
        <f t="shared" si="13"/>
        <v>9.7774221876682693E-2</v>
      </c>
      <c r="N99">
        <f t="shared" si="14"/>
        <v>0.84754597466285253</v>
      </c>
      <c r="O99">
        <f t="shared" si="15"/>
        <v>0.1487810678458481</v>
      </c>
    </row>
    <row r="100" spans="2:15" x14ac:dyDescent="0.2">
      <c r="B100">
        <v>9.5000000000000001E-2</v>
      </c>
      <c r="C100">
        <v>-0.290686</v>
      </c>
      <c r="D100">
        <f t="shared" si="9"/>
        <v>0.28741299999999997</v>
      </c>
      <c r="E100">
        <f t="shared" si="10"/>
        <v>71.853249999999989</v>
      </c>
      <c r="F100">
        <f t="shared" si="17"/>
        <v>417.54674999999997</v>
      </c>
      <c r="G100">
        <f t="shared" si="11"/>
        <v>8.6042161745960161E-2</v>
      </c>
      <c r="I100">
        <f t="shared" si="12"/>
        <v>0.17208432349192035</v>
      </c>
      <c r="J100">
        <f t="shared" si="16"/>
        <v>9.5000000000000112E-2</v>
      </c>
      <c r="K100">
        <f t="shared" si="13"/>
        <v>9.3685190013085839E-2</v>
      </c>
      <c r="N100">
        <f t="shared" si="14"/>
        <v>0.85318093583980381</v>
      </c>
      <c r="O100">
        <f t="shared" si="15"/>
        <v>0.14168442210877474</v>
      </c>
    </row>
    <row r="101" spans="2:15" x14ac:dyDescent="0.2">
      <c r="B101">
        <v>9.6000000000000002E-2</v>
      </c>
      <c r="C101">
        <v>-0.28455799999999998</v>
      </c>
      <c r="D101">
        <f t="shared" si="9"/>
        <v>0.28128499999999995</v>
      </c>
      <c r="E101">
        <f t="shared" si="10"/>
        <v>70.321249999999992</v>
      </c>
      <c r="F101">
        <f t="shared" si="17"/>
        <v>419.07875000000001</v>
      </c>
      <c r="G101">
        <f t="shared" si="11"/>
        <v>8.3899804034444594E-2</v>
      </c>
      <c r="I101">
        <f t="shared" si="12"/>
        <v>0.16779960806888919</v>
      </c>
      <c r="J101">
        <f t="shared" si="16"/>
        <v>9.6000000000000113E-2</v>
      </c>
      <c r="K101">
        <f t="shared" si="13"/>
        <v>9.1434105008877373E-2</v>
      </c>
      <c r="N101">
        <f t="shared" si="14"/>
        <v>0.85631129955047003</v>
      </c>
      <c r="O101">
        <f t="shared" si="15"/>
        <v>0.13770904439815101</v>
      </c>
    </row>
    <row r="102" spans="2:15" x14ac:dyDescent="0.2">
      <c r="B102">
        <v>9.7000000000000003E-2</v>
      </c>
      <c r="C102">
        <v>-0.29987799999999998</v>
      </c>
      <c r="D102">
        <f t="shared" si="9"/>
        <v>0.29660499999999995</v>
      </c>
      <c r="E102">
        <f t="shared" si="10"/>
        <v>74.15124999999999</v>
      </c>
      <c r="F102">
        <f t="shared" si="17"/>
        <v>415.24874999999997</v>
      </c>
      <c r="G102">
        <f t="shared" si="11"/>
        <v>8.9285338005231779E-2</v>
      </c>
      <c r="I102">
        <f t="shared" si="12"/>
        <v>0.17857067601046359</v>
      </c>
      <c r="J102">
        <f t="shared" si="16"/>
        <v>9.7000000000000114E-2</v>
      </c>
      <c r="K102">
        <f t="shared" si="13"/>
        <v>9.7089203698323884E-2</v>
      </c>
      <c r="N102">
        <f t="shared" si="14"/>
        <v>0.84848539027380465</v>
      </c>
      <c r="O102">
        <f t="shared" si="15"/>
        <v>0.14760327551538888</v>
      </c>
    </row>
    <row r="103" spans="2:15" x14ac:dyDescent="0.2">
      <c r="B103">
        <v>9.8000000000000004E-2</v>
      </c>
      <c r="C103">
        <v>-0.29497600000000002</v>
      </c>
      <c r="D103">
        <f t="shared" si="9"/>
        <v>0.29170299999999999</v>
      </c>
      <c r="E103">
        <f t="shared" si="10"/>
        <v>72.925749999999994</v>
      </c>
      <c r="F103">
        <f t="shared" si="17"/>
        <v>416.47424999999998</v>
      </c>
      <c r="G103">
        <f t="shared" si="11"/>
        <v>8.7551331204750352E-2</v>
      </c>
      <c r="I103">
        <f t="shared" si="12"/>
        <v>0.1751026624095007</v>
      </c>
      <c r="J103">
        <f t="shared" si="16"/>
        <v>9.8000000000000115E-2</v>
      </c>
      <c r="K103">
        <f t="shared" si="13"/>
        <v>9.5269757910720065E-2</v>
      </c>
      <c r="N103">
        <f t="shared" si="14"/>
        <v>0.85098947691050264</v>
      </c>
      <c r="O103">
        <f t="shared" si="15"/>
        <v>0.1444534111240463</v>
      </c>
    </row>
    <row r="104" spans="2:15" x14ac:dyDescent="0.2">
      <c r="B104">
        <v>9.9000000000000005E-2</v>
      </c>
      <c r="C104">
        <v>-0.282719</v>
      </c>
      <c r="D104">
        <f t="shared" si="9"/>
        <v>0.27944599999999997</v>
      </c>
      <c r="E104">
        <f t="shared" si="10"/>
        <v>69.861499999999992</v>
      </c>
      <c r="F104">
        <f t="shared" si="17"/>
        <v>419.5385</v>
      </c>
      <c r="G104">
        <f t="shared" si="11"/>
        <v>8.3259939195091739E-2</v>
      </c>
      <c r="I104">
        <f t="shared" si="12"/>
        <v>0.16651987839018348</v>
      </c>
      <c r="J104">
        <f t="shared" si="16"/>
        <v>9.9000000000000116E-2</v>
      </c>
      <c r="K104">
        <f t="shared" si="13"/>
        <v>9.0761373836839798E-2</v>
      </c>
      <c r="N104">
        <f t="shared" si="14"/>
        <v>0.85725071516142215</v>
      </c>
      <c r="O104">
        <f t="shared" si="15"/>
        <v>0.13651143885696992</v>
      </c>
    </row>
    <row r="105" spans="2:15" x14ac:dyDescent="0.2">
      <c r="B105">
        <v>0.1</v>
      </c>
      <c r="C105">
        <v>-0.27475300000000002</v>
      </c>
      <c r="D105">
        <f t="shared" si="9"/>
        <v>0.27148</v>
      </c>
      <c r="E105">
        <f t="shared" si="10"/>
        <v>67.87</v>
      </c>
      <c r="F105">
        <f t="shared" si="17"/>
        <v>421.53</v>
      </c>
      <c r="G105">
        <f t="shared" si="11"/>
        <v>8.0504353189571332E-2</v>
      </c>
      <c r="I105">
        <f t="shared" si="12"/>
        <v>0.16100870637914266</v>
      </c>
      <c r="J105">
        <f t="shared" si="16"/>
        <v>0.10000000000000012</v>
      </c>
      <c r="K105">
        <f t="shared" si="13"/>
        <v>8.7862138360332118E-2</v>
      </c>
      <c r="N105">
        <f t="shared" si="14"/>
        <v>0.86131998365345319</v>
      </c>
      <c r="O105">
        <f t="shared" si="15"/>
        <v>0.13129921644738696</v>
      </c>
    </row>
    <row r="106" spans="2:15" x14ac:dyDescent="0.2">
      <c r="B106">
        <v>0.10100000000000001</v>
      </c>
      <c r="C106">
        <v>-0.27720400000000001</v>
      </c>
      <c r="D106">
        <f t="shared" si="9"/>
        <v>0.27393099999999998</v>
      </c>
      <c r="E106">
        <f t="shared" si="10"/>
        <v>68.482749999999996</v>
      </c>
      <c r="F106">
        <f t="shared" si="17"/>
        <v>420.91724999999997</v>
      </c>
      <c r="G106">
        <f t="shared" si="11"/>
        <v>8.1349422006344485E-2</v>
      </c>
      <c r="I106">
        <f t="shared" si="12"/>
        <v>0.16269884401268897</v>
      </c>
      <c r="J106">
        <f t="shared" si="16"/>
        <v>0.10100000000000012</v>
      </c>
      <c r="K106">
        <f t="shared" si="13"/>
        <v>8.8751628891245257E-2</v>
      </c>
      <c r="N106">
        <f t="shared" si="14"/>
        <v>0.86006794033510414</v>
      </c>
      <c r="O106">
        <f t="shared" si="15"/>
        <v>0.13290717689083564</v>
      </c>
    </row>
    <row r="107" spans="2:15" x14ac:dyDescent="0.2">
      <c r="B107">
        <v>0.10199999999999999</v>
      </c>
      <c r="C107">
        <v>-0.29129899999999997</v>
      </c>
      <c r="D107">
        <f t="shared" si="9"/>
        <v>0.28802599999999995</v>
      </c>
      <c r="E107">
        <f t="shared" si="10"/>
        <v>72.006499999999988</v>
      </c>
      <c r="F107">
        <f t="shared" si="17"/>
        <v>417.39350000000002</v>
      </c>
      <c r="G107">
        <f t="shared" si="11"/>
        <v>8.6257332708822715E-2</v>
      </c>
      <c r="I107">
        <f t="shared" si="12"/>
        <v>0.17251466541764543</v>
      </c>
      <c r="J107">
        <f t="shared" si="16"/>
        <v>0.10200000000000012</v>
      </c>
      <c r="K107">
        <f t="shared" si="13"/>
        <v>9.3911170709352121E-2</v>
      </c>
      <c r="N107">
        <f t="shared" si="14"/>
        <v>0.85286779730281981</v>
      </c>
      <c r="O107">
        <f t="shared" si="15"/>
        <v>0.14208079180992916</v>
      </c>
    </row>
    <row r="108" spans="2:15" x14ac:dyDescent="0.2">
      <c r="B108">
        <v>0.10299999999999999</v>
      </c>
      <c r="C108">
        <v>-0.29987799999999998</v>
      </c>
      <c r="D108">
        <f t="shared" si="9"/>
        <v>0.29660499999999995</v>
      </c>
      <c r="E108">
        <f t="shared" si="10"/>
        <v>74.15124999999999</v>
      </c>
      <c r="F108">
        <f t="shared" si="17"/>
        <v>415.24874999999997</v>
      </c>
      <c r="G108">
        <f t="shared" si="11"/>
        <v>8.9285338005231779E-2</v>
      </c>
      <c r="I108">
        <f t="shared" si="12"/>
        <v>0.17857067601046359</v>
      </c>
      <c r="J108">
        <f t="shared" si="16"/>
        <v>0.10300000000000013</v>
      </c>
      <c r="K108">
        <f t="shared" si="13"/>
        <v>9.7089203698323884E-2</v>
      </c>
      <c r="N108">
        <f t="shared" si="14"/>
        <v>0.84848539027380465</v>
      </c>
      <c r="O108">
        <f t="shared" si="15"/>
        <v>0.14760327551538888</v>
      </c>
    </row>
    <row r="109" spans="2:15" x14ac:dyDescent="0.2">
      <c r="B109">
        <v>0.104</v>
      </c>
      <c r="C109">
        <v>-0.29129899999999997</v>
      </c>
      <c r="D109">
        <f t="shared" si="9"/>
        <v>0.28802599999999995</v>
      </c>
      <c r="E109">
        <f t="shared" si="10"/>
        <v>72.006499999999988</v>
      </c>
      <c r="F109">
        <f t="shared" si="17"/>
        <v>417.39350000000002</v>
      </c>
      <c r="G109">
        <f t="shared" si="11"/>
        <v>8.6257332708822715E-2</v>
      </c>
      <c r="I109">
        <f t="shared" si="12"/>
        <v>0.17251466541764543</v>
      </c>
      <c r="J109">
        <f t="shared" si="16"/>
        <v>0.10400000000000013</v>
      </c>
      <c r="K109">
        <f t="shared" si="13"/>
        <v>9.3911170709352121E-2</v>
      </c>
      <c r="N109">
        <f t="shared" si="14"/>
        <v>0.85286779730281981</v>
      </c>
      <c r="O109">
        <f t="shared" si="15"/>
        <v>0.14208079180992916</v>
      </c>
    </row>
    <row r="110" spans="2:15" x14ac:dyDescent="0.2">
      <c r="B110">
        <v>0.105</v>
      </c>
      <c r="C110">
        <v>-0.27965499999999999</v>
      </c>
      <c r="D110">
        <f t="shared" si="9"/>
        <v>0.27638199999999996</v>
      </c>
      <c r="E110">
        <f t="shared" si="10"/>
        <v>69.095499999999987</v>
      </c>
      <c r="F110">
        <f t="shared" si="17"/>
        <v>420.30449999999996</v>
      </c>
      <c r="G110">
        <f t="shared" si="11"/>
        <v>8.2196954826798188E-2</v>
      </c>
      <c r="I110">
        <f t="shared" si="12"/>
        <v>0.16439390965359638</v>
      </c>
      <c r="J110">
        <f t="shared" si="16"/>
        <v>0.10500000000000013</v>
      </c>
      <c r="K110">
        <f t="shared" si="13"/>
        <v>8.964338447270602E-2</v>
      </c>
      <c r="N110">
        <f t="shared" si="14"/>
        <v>0.8588158970167552</v>
      </c>
      <c r="O110">
        <f t="shared" si="15"/>
        <v>0.1345113593318743</v>
      </c>
    </row>
    <row r="111" spans="2:15" x14ac:dyDescent="0.2">
      <c r="B111">
        <v>0.106</v>
      </c>
      <c r="C111">
        <v>-0.27965499999999999</v>
      </c>
      <c r="D111">
        <f t="shared" si="9"/>
        <v>0.27638199999999996</v>
      </c>
      <c r="E111">
        <f t="shared" si="10"/>
        <v>69.095499999999987</v>
      </c>
      <c r="F111">
        <f t="shared" si="17"/>
        <v>420.30449999999996</v>
      </c>
      <c r="G111">
        <f t="shared" si="11"/>
        <v>8.2196954826798188E-2</v>
      </c>
      <c r="I111">
        <f t="shared" si="12"/>
        <v>0.16439390965359638</v>
      </c>
      <c r="J111">
        <f t="shared" si="16"/>
        <v>0.10600000000000014</v>
      </c>
      <c r="K111">
        <f t="shared" si="13"/>
        <v>8.964338447270602E-2</v>
      </c>
      <c r="N111">
        <f t="shared" si="14"/>
        <v>0.8588158970167552</v>
      </c>
      <c r="O111">
        <f t="shared" si="15"/>
        <v>0.1345113593318743</v>
      </c>
    </row>
    <row r="112" spans="2:15" x14ac:dyDescent="0.2">
      <c r="B112">
        <v>0.107</v>
      </c>
      <c r="C112">
        <v>-0.28026800000000002</v>
      </c>
      <c r="D112">
        <f t="shared" si="9"/>
        <v>0.27699499999999999</v>
      </c>
      <c r="E112">
        <f t="shared" si="10"/>
        <v>69.248750000000001</v>
      </c>
      <c r="F112">
        <f t="shared" si="17"/>
        <v>420.15125</v>
      </c>
      <c r="G112">
        <f t="shared" si="11"/>
        <v>8.240931093267008E-2</v>
      </c>
      <c r="I112">
        <f t="shared" si="12"/>
        <v>0.16481862186534016</v>
      </c>
      <c r="J112">
        <f t="shared" si="16"/>
        <v>0.10700000000000014</v>
      </c>
      <c r="K112">
        <f t="shared" si="13"/>
        <v>8.9866769821020931E-2</v>
      </c>
      <c r="N112">
        <f t="shared" si="14"/>
        <v>0.8585027584797712</v>
      </c>
      <c r="O112">
        <f t="shared" si="15"/>
        <v>0.13491197806745703</v>
      </c>
    </row>
    <row r="113" spans="2:15" x14ac:dyDescent="0.2">
      <c r="B113">
        <v>0.108</v>
      </c>
      <c r="C113">
        <v>-0.27046300000000001</v>
      </c>
      <c r="D113">
        <f t="shared" si="9"/>
        <v>0.26718999999999998</v>
      </c>
      <c r="E113">
        <f t="shared" si="10"/>
        <v>66.797499999999999</v>
      </c>
      <c r="F113">
        <f t="shared" si="17"/>
        <v>422.60249999999996</v>
      </c>
      <c r="G113">
        <f t="shared" si="11"/>
        <v>7.9031122627054987E-2</v>
      </c>
      <c r="I113">
        <f t="shared" si="12"/>
        <v>0.15806224525410997</v>
      </c>
      <c r="J113">
        <f t="shared" si="16"/>
        <v>0.10800000000000014</v>
      </c>
      <c r="K113">
        <f t="shared" si="13"/>
        <v>8.6310673557884632E-2</v>
      </c>
      <c r="N113">
        <f t="shared" si="14"/>
        <v>0.86351144258275436</v>
      </c>
      <c r="O113">
        <f t="shared" si="15"/>
        <v>0.12847569771463041</v>
      </c>
    </row>
    <row r="114" spans="2:15" x14ac:dyDescent="0.2">
      <c r="B114">
        <v>0.109</v>
      </c>
      <c r="C114">
        <v>-0.25085200000000002</v>
      </c>
      <c r="D114">
        <f t="shared" si="9"/>
        <v>0.24757900000000002</v>
      </c>
      <c r="E114">
        <f t="shared" si="10"/>
        <v>61.894750000000002</v>
      </c>
      <c r="F114">
        <f t="shared" si="17"/>
        <v>427.50524999999999</v>
      </c>
      <c r="G114">
        <f t="shared" si="11"/>
        <v>7.2390631460081484E-2</v>
      </c>
      <c r="I114">
        <f t="shared" si="12"/>
        <v>0.14478126292016297</v>
      </c>
      <c r="J114">
        <f t="shared" si="16"/>
        <v>0.10900000000000014</v>
      </c>
      <c r="K114">
        <f t="shared" si="13"/>
        <v>7.9304534184153466E-2</v>
      </c>
      <c r="N114">
        <f t="shared" si="14"/>
        <v>0.8735293216183081</v>
      </c>
      <c r="O114">
        <f t="shared" si="15"/>
        <v>0.11542093560601963</v>
      </c>
    </row>
    <row r="115" spans="2:15" x14ac:dyDescent="0.2">
      <c r="B115">
        <v>0.11</v>
      </c>
      <c r="C115">
        <v>-0.22817799999999999</v>
      </c>
      <c r="D115">
        <f t="shared" si="9"/>
        <v>0.22490499999999999</v>
      </c>
      <c r="E115">
        <f t="shared" si="10"/>
        <v>56.22625</v>
      </c>
      <c r="F115">
        <f t="shared" si="17"/>
        <v>433.17374999999998</v>
      </c>
      <c r="G115">
        <f t="shared" si="11"/>
        <v>6.490034310712503E-2</v>
      </c>
      <c r="I115">
        <f t="shared" si="12"/>
        <v>0.12980068621425006</v>
      </c>
      <c r="J115">
        <f t="shared" si="16"/>
        <v>0.11000000000000014</v>
      </c>
      <c r="K115">
        <f t="shared" si="13"/>
        <v>7.1374299433843019E-2</v>
      </c>
      <c r="N115">
        <f t="shared" si="14"/>
        <v>0.8851118716796077</v>
      </c>
      <c r="O115">
        <f t="shared" si="15"/>
        <v>0.10002512673012243</v>
      </c>
    </row>
    <row r="116" spans="2:15" x14ac:dyDescent="0.2">
      <c r="B116">
        <v>0.111</v>
      </c>
      <c r="C116">
        <v>-0.20244000000000001</v>
      </c>
      <c r="D116">
        <f t="shared" si="9"/>
        <v>0.19916700000000001</v>
      </c>
      <c r="E116">
        <f t="shared" si="10"/>
        <v>49.79175</v>
      </c>
      <c r="F116">
        <f t="shared" si="17"/>
        <v>439.60825</v>
      </c>
      <c r="G116">
        <f t="shared" si="11"/>
        <v>5.6631955837953454E-2</v>
      </c>
      <c r="I116">
        <f t="shared" si="12"/>
        <v>0.11326391167590691</v>
      </c>
      <c r="J116">
        <f t="shared" si="16"/>
        <v>0.11100000000000014</v>
      </c>
      <c r="K116">
        <f t="shared" si="13"/>
        <v>6.2582310167165395E-2</v>
      </c>
      <c r="N116">
        <f t="shared" si="14"/>
        <v>0.89825960359624035</v>
      </c>
      <c r="O116">
        <f t="shared" si="15"/>
        <v>8.2155993199298116E-2</v>
      </c>
    </row>
    <row r="117" spans="2:15" x14ac:dyDescent="0.2">
      <c r="B117">
        <v>0.112</v>
      </c>
      <c r="C117">
        <v>-0.17547499999999999</v>
      </c>
      <c r="D117">
        <f t="shared" si="9"/>
        <v>0.17220199999999999</v>
      </c>
      <c r="E117">
        <f t="shared" si="10"/>
        <v>43.0505</v>
      </c>
      <c r="F117">
        <f t="shared" si="17"/>
        <v>446.34949999999998</v>
      </c>
      <c r="G117">
        <f t="shared" si="11"/>
        <v>4.8225101630000711E-2</v>
      </c>
      <c r="I117">
        <f t="shared" si="12"/>
        <v>9.6450203260001421E-2</v>
      </c>
      <c r="J117">
        <f t="shared" si="16"/>
        <v>0.11200000000000014</v>
      </c>
      <c r="K117">
        <f t="shared" si="13"/>
        <v>5.3596162013488165E-2</v>
      </c>
      <c r="N117">
        <f t="shared" si="14"/>
        <v>0.91203412341642831</v>
      </c>
      <c r="O117">
        <f t="shared" si="15"/>
        <v>6.2986920646557643E-2</v>
      </c>
    </row>
    <row r="118" spans="2:15" x14ac:dyDescent="0.2">
      <c r="B118">
        <v>0.113</v>
      </c>
      <c r="C118">
        <v>-0.148511</v>
      </c>
      <c r="D118">
        <f t="shared" si="9"/>
        <v>0.14523800000000001</v>
      </c>
      <c r="E118">
        <f t="shared" si="10"/>
        <v>36.3095</v>
      </c>
      <c r="F118">
        <f t="shared" si="17"/>
        <v>453.09049999999996</v>
      </c>
      <c r="G118">
        <f t="shared" si="11"/>
        <v>4.0068705920781836E-2</v>
      </c>
      <c r="I118">
        <f t="shared" si="12"/>
        <v>8.0137411841563672E-2</v>
      </c>
      <c r="J118">
        <f t="shared" si="16"/>
        <v>0.11300000000000014</v>
      </c>
      <c r="K118">
        <f t="shared" si="13"/>
        <v>4.4824393037085346E-2</v>
      </c>
      <c r="N118">
        <f t="shared" si="14"/>
        <v>0.92580813240702897</v>
      </c>
      <c r="O118">
        <f t="shared" si="15"/>
        <v>4.3360454085168865E-2</v>
      </c>
    </row>
    <row r="119" spans="2:15" x14ac:dyDescent="0.2">
      <c r="B119">
        <v>0.114</v>
      </c>
      <c r="C119">
        <v>-0.12277299999999999</v>
      </c>
      <c r="D119">
        <f t="shared" si="9"/>
        <v>0.1195</v>
      </c>
      <c r="E119">
        <f t="shared" si="10"/>
        <v>29.874999999999996</v>
      </c>
      <c r="F119">
        <f t="shared" si="17"/>
        <v>459.52499999999998</v>
      </c>
      <c r="G119">
        <f t="shared" si="11"/>
        <v>3.2506392470485826E-2</v>
      </c>
      <c r="I119">
        <f t="shared" si="12"/>
        <v>6.5012784940971652E-2</v>
      </c>
      <c r="J119">
        <f t="shared" si="16"/>
        <v>0.11400000000000014</v>
      </c>
      <c r="K119">
        <f t="shared" si="13"/>
        <v>3.6634771680278955E-2</v>
      </c>
      <c r="N119">
        <f t="shared" si="14"/>
        <v>0.93895586432366163</v>
      </c>
      <c r="O119">
        <f t="shared" si="15"/>
        <v>2.4199721887715686E-2</v>
      </c>
    </row>
    <row r="120" spans="2:15" x14ac:dyDescent="0.2">
      <c r="B120">
        <v>0.115</v>
      </c>
      <c r="C120">
        <v>-9.9486000000000005E-2</v>
      </c>
      <c r="D120">
        <f t="shared" si="9"/>
        <v>9.6213000000000007E-2</v>
      </c>
      <c r="E120">
        <f t="shared" si="10"/>
        <v>24.053250000000002</v>
      </c>
      <c r="F120">
        <f t="shared" si="17"/>
        <v>465.34674999999999</v>
      </c>
      <c r="G120">
        <f t="shared" si="11"/>
        <v>2.5844437508159242E-2</v>
      </c>
      <c r="I120">
        <f t="shared" si="12"/>
        <v>5.1688875016318483E-2</v>
      </c>
      <c r="J120">
        <f t="shared" si="16"/>
        <v>0.11500000000000014</v>
      </c>
      <c r="K120">
        <f t="shared" si="13"/>
        <v>2.9364167916203887E-2</v>
      </c>
      <c r="N120">
        <f t="shared" si="14"/>
        <v>0.95085155292194523</v>
      </c>
      <c r="O120">
        <f t="shared" si="15"/>
        <v>6.5053542867521408E-3</v>
      </c>
    </row>
    <row r="121" spans="2:15" x14ac:dyDescent="0.2">
      <c r="B121">
        <v>0.11600000000000001</v>
      </c>
      <c r="C121">
        <v>-7.1295999999999998E-2</v>
      </c>
      <c r="D121">
        <f t="shared" si="9"/>
        <v>6.8023E-2</v>
      </c>
      <c r="E121">
        <f t="shared" si="10"/>
        <v>17.005749999999999</v>
      </c>
      <c r="F121">
        <f t="shared" si="17"/>
        <v>472.39425</v>
      </c>
      <c r="G121">
        <f t="shared" si="11"/>
        <v>1.7999531111989615E-2</v>
      </c>
      <c r="I121">
        <f t="shared" si="12"/>
        <v>3.5999062223979229E-2</v>
      </c>
      <c r="J121">
        <f t="shared" si="16"/>
        <v>0.11600000000000014</v>
      </c>
      <c r="K121">
        <f t="shared" si="13"/>
        <v>2.0714447536047093E-2</v>
      </c>
      <c r="N121">
        <f t="shared" si="14"/>
        <v>0.96525183898651412</v>
      </c>
      <c r="O121">
        <f t="shared" si="15"/>
        <v>-1.5368611081228334E-2</v>
      </c>
    </row>
    <row r="122" spans="2:15" x14ac:dyDescent="0.2">
      <c r="B122">
        <v>0.11700000000000001</v>
      </c>
      <c r="C122">
        <v>-4.6782999999999998E-2</v>
      </c>
      <c r="D122">
        <f t="shared" si="9"/>
        <v>4.351E-2</v>
      </c>
      <c r="E122">
        <f t="shared" si="10"/>
        <v>10.8775</v>
      </c>
      <c r="F122">
        <f t="shared" si="17"/>
        <v>478.52249999999998</v>
      </c>
      <c r="G122">
        <f t="shared" si="11"/>
        <v>1.1365714255860488E-2</v>
      </c>
      <c r="I122">
        <f t="shared" si="12"/>
        <v>2.2731428511720976E-2</v>
      </c>
      <c r="J122">
        <f t="shared" si="16"/>
        <v>0.11700000000000015</v>
      </c>
      <c r="K122">
        <f t="shared" si="13"/>
        <v>1.3294653360994951E-2</v>
      </c>
      <c r="N122">
        <f t="shared" si="14"/>
        <v>0.97777380465876584</v>
      </c>
      <c r="O122">
        <f t="shared" si="15"/>
        <v>-3.4792322392243058E-2</v>
      </c>
    </row>
    <row r="123" spans="2:15" x14ac:dyDescent="0.2">
      <c r="B123">
        <v>0.11799999999999999</v>
      </c>
      <c r="C123">
        <v>-2.9624000000000001E-2</v>
      </c>
      <c r="D123">
        <f t="shared" si="9"/>
        <v>2.6350999999999999E-2</v>
      </c>
      <c r="E123">
        <f t="shared" si="10"/>
        <v>6.5877499999999998</v>
      </c>
      <c r="F123">
        <f t="shared" si="17"/>
        <v>482.81224999999995</v>
      </c>
      <c r="G123">
        <f t="shared" si="11"/>
        <v>6.8222689047347075E-3</v>
      </c>
      <c r="I123">
        <f t="shared" si="12"/>
        <v>1.3644537809469417E-2</v>
      </c>
      <c r="J123">
        <f t="shared" si="16"/>
        <v>0.11800000000000015</v>
      </c>
      <c r="K123">
        <f t="shared" si="13"/>
        <v>8.1256135191718534E-3</v>
      </c>
      <c r="N123">
        <f t="shared" si="14"/>
        <v>0.98653912954638323</v>
      </c>
      <c r="O123">
        <f t="shared" si="15"/>
        <v>-4.8611046675782976E-2</v>
      </c>
    </row>
    <row r="124" spans="2:15" x14ac:dyDescent="0.2">
      <c r="B124">
        <v>0.11899999999999999</v>
      </c>
      <c r="C124">
        <v>-2.2270000000000002E-2</v>
      </c>
      <c r="D124">
        <f t="shared" si="9"/>
        <v>1.8997E-2</v>
      </c>
      <c r="E124">
        <f t="shared" si="10"/>
        <v>4.74925</v>
      </c>
      <c r="F124">
        <f t="shared" si="17"/>
        <v>484.65074999999996</v>
      </c>
      <c r="G124">
        <f t="shared" si="11"/>
        <v>4.8996622825818389E-3</v>
      </c>
      <c r="I124">
        <f t="shared" si="12"/>
        <v>9.7993245651636779E-3</v>
      </c>
      <c r="J124">
        <f t="shared" si="16"/>
        <v>0.11900000000000016</v>
      </c>
      <c r="K124">
        <f t="shared" si="13"/>
        <v>5.9044938456660262E-3</v>
      </c>
      <c r="N124">
        <f t="shared" si="14"/>
        <v>0.99029577033101757</v>
      </c>
      <c r="O124">
        <f t="shared" si="15"/>
        <v>-5.4589337610059463E-2</v>
      </c>
    </row>
    <row r="125" spans="2:15" x14ac:dyDescent="0.2">
      <c r="B125">
        <v>0.12</v>
      </c>
      <c r="C125">
        <v>-1.9206000000000001E-2</v>
      </c>
      <c r="D125">
        <f t="shared" si="9"/>
        <v>1.5933000000000003E-2</v>
      </c>
      <c r="E125">
        <f t="shared" si="10"/>
        <v>3.9832500000000004</v>
      </c>
      <c r="F125">
        <f t="shared" si="17"/>
        <v>485.41674999999998</v>
      </c>
      <c r="G125">
        <f t="shared" si="11"/>
        <v>4.1029177505720604E-3</v>
      </c>
      <c r="I125">
        <f t="shared" si="12"/>
        <v>8.2058355011441209E-3</v>
      </c>
      <c r="J125">
        <f t="shared" si="16"/>
        <v>0.12000000000000016</v>
      </c>
      <c r="K125">
        <f t="shared" si="13"/>
        <v>4.9755115038209461E-3</v>
      </c>
      <c r="N125">
        <f t="shared" si="14"/>
        <v>0.99186095218635062</v>
      </c>
      <c r="O125">
        <f t="shared" si="15"/>
        <v>-5.709003279233027E-2</v>
      </c>
    </row>
    <row r="126" spans="2:15" x14ac:dyDescent="0.2">
      <c r="B126">
        <v>0.121</v>
      </c>
      <c r="C126">
        <v>-2.2883000000000001E-2</v>
      </c>
      <c r="D126">
        <f t="shared" si="9"/>
        <v>1.9610000000000002E-2</v>
      </c>
      <c r="E126">
        <f t="shared" si="10"/>
        <v>4.9025000000000007</v>
      </c>
      <c r="F126">
        <f t="shared" si="17"/>
        <v>484.4975</v>
      </c>
      <c r="G126">
        <f t="shared" si="11"/>
        <v>5.0593656314016078E-3</v>
      </c>
      <c r="I126">
        <f t="shared" si="12"/>
        <v>1.0118731262803216E-2</v>
      </c>
      <c r="J126">
        <f t="shared" si="16"/>
        <v>0.12100000000000016</v>
      </c>
      <c r="K126">
        <f t="shared" si="13"/>
        <v>6.090030599526064E-3</v>
      </c>
      <c r="N126">
        <f t="shared" si="14"/>
        <v>0.98998263179403356</v>
      </c>
      <c r="O126">
        <f t="shared" si="15"/>
        <v>-5.4089732433586946E-2</v>
      </c>
    </row>
    <row r="127" spans="2:15" x14ac:dyDescent="0.2">
      <c r="B127">
        <v>0.122</v>
      </c>
      <c r="C127">
        <v>-2.7172999999999999E-2</v>
      </c>
      <c r="D127">
        <f t="shared" si="9"/>
        <v>2.3899999999999998E-2</v>
      </c>
      <c r="E127">
        <f t="shared" si="10"/>
        <v>5.9749999999999996</v>
      </c>
      <c r="F127">
        <f t="shared" si="17"/>
        <v>483.42499999999995</v>
      </c>
      <c r="G127">
        <f t="shared" si="11"/>
        <v>6.1798624398820912E-3</v>
      </c>
      <c r="I127">
        <f t="shared" si="12"/>
        <v>1.2359724879764182E-2</v>
      </c>
      <c r="J127">
        <f t="shared" si="16"/>
        <v>0.12200000000000016</v>
      </c>
      <c r="K127">
        <f t="shared" si="13"/>
        <v>7.3862936163615073E-3</v>
      </c>
      <c r="N127">
        <f t="shared" si="14"/>
        <v>0.98779117286473228</v>
      </c>
      <c r="O127">
        <f t="shared" si="15"/>
        <v>-5.0599819476498276E-2</v>
      </c>
    </row>
    <row r="128" spans="2:15" x14ac:dyDescent="0.2">
      <c r="B128">
        <v>0.123</v>
      </c>
      <c r="C128">
        <v>-2.9624000000000001E-2</v>
      </c>
      <c r="D128">
        <f t="shared" si="9"/>
        <v>2.6350999999999999E-2</v>
      </c>
      <c r="E128">
        <f t="shared" si="10"/>
        <v>6.5877499999999998</v>
      </c>
      <c r="F128">
        <f t="shared" si="17"/>
        <v>482.81224999999995</v>
      </c>
      <c r="G128">
        <f t="shared" si="11"/>
        <v>6.8222689047347075E-3</v>
      </c>
      <c r="I128">
        <f t="shared" si="12"/>
        <v>1.3644537809469417E-2</v>
      </c>
      <c r="J128">
        <f t="shared" si="16"/>
        <v>0.12300000000000016</v>
      </c>
      <c r="K128">
        <f t="shared" si="13"/>
        <v>8.1256135191718534E-3</v>
      </c>
      <c r="N128">
        <f t="shared" si="14"/>
        <v>0.98653912954638323</v>
      </c>
      <c r="O128">
        <f t="shared" si="15"/>
        <v>-4.8611046675782976E-2</v>
      </c>
    </row>
    <row r="129" spans="2:15" x14ac:dyDescent="0.2">
      <c r="B129">
        <v>0.124</v>
      </c>
      <c r="C129">
        <v>-4.4943999999999998E-2</v>
      </c>
      <c r="D129">
        <f t="shared" si="9"/>
        <v>4.1671E-2</v>
      </c>
      <c r="E129">
        <f t="shared" si="10"/>
        <v>10.41775</v>
      </c>
      <c r="F129">
        <f t="shared" si="17"/>
        <v>478.98224999999996</v>
      </c>
      <c r="G129">
        <f t="shared" si="11"/>
        <v>1.0874881062920391E-2</v>
      </c>
      <c r="I129">
        <f t="shared" si="12"/>
        <v>2.1749762125840781E-2</v>
      </c>
      <c r="J129">
        <f t="shared" si="16"/>
        <v>0.12400000000000017</v>
      </c>
      <c r="K129">
        <f t="shared" si="13"/>
        <v>1.274041272705973E-2</v>
      </c>
      <c r="N129">
        <f t="shared" si="14"/>
        <v>0.97871322026971797</v>
      </c>
      <c r="O129">
        <f t="shared" si="15"/>
        <v>-3.6264588983753843E-2</v>
      </c>
    </row>
    <row r="130" spans="2:15" x14ac:dyDescent="0.2">
      <c r="B130">
        <v>0.125</v>
      </c>
      <c r="C130">
        <v>-5.6587999999999999E-2</v>
      </c>
      <c r="D130">
        <f t="shared" si="9"/>
        <v>5.3315000000000001E-2</v>
      </c>
      <c r="E130">
        <f t="shared" si="10"/>
        <v>13.328749999999999</v>
      </c>
      <c r="F130">
        <f t="shared" si="17"/>
        <v>476.07124999999996</v>
      </c>
      <c r="G130">
        <f t="shared" si="11"/>
        <v>1.3998692422615311E-2</v>
      </c>
      <c r="I130">
        <f t="shared" si="12"/>
        <v>2.7997384845230625E-2</v>
      </c>
      <c r="J130">
        <f t="shared" si="16"/>
        <v>0.12500000000000017</v>
      </c>
      <c r="K130">
        <f t="shared" si="13"/>
        <v>1.6254154524171959E-2</v>
      </c>
      <c r="N130">
        <f t="shared" si="14"/>
        <v>0.97276512055578257</v>
      </c>
      <c r="O130">
        <f t="shared" si="15"/>
        <v>-2.6978116455711465E-2</v>
      </c>
    </row>
    <row r="131" spans="2:15" x14ac:dyDescent="0.2">
      <c r="B131">
        <v>0.126</v>
      </c>
      <c r="C131">
        <v>-4.8620999999999998E-2</v>
      </c>
      <c r="D131">
        <f t="shared" si="9"/>
        <v>4.5347999999999999E-2</v>
      </c>
      <c r="E131">
        <f t="shared" si="10"/>
        <v>11.337</v>
      </c>
      <c r="F131">
        <f t="shared" si="17"/>
        <v>478.06299999999999</v>
      </c>
      <c r="G131">
        <f t="shared" si="11"/>
        <v>1.1857223838699084E-2</v>
      </c>
      <c r="I131">
        <f t="shared" si="12"/>
        <v>2.3714447677398168E-2</v>
      </c>
      <c r="J131">
        <f t="shared" si="16"/>
        <v>0.12600000000000017</v>
      </c>
      <c r="K131">
        <f t="shared" si="13"/>
        <v>1.3848809105074125E-2</v>
      </c>
      <c r="N131">
        <f t="shared" si="14"/>
        <v>0.97683489987740091</v>
      </c>
      <c r="O131">
        <f t="shared" si="15"/>
        <v>-3.3322955776910579E-2</v>
      </c>
    </row>
    <row r="132" spans="2:15" x14ac:dyDescent="0.2">
      <c r="B132">
        <v>0.127</v>
      </c>
      <c r="C132">
        <v>-2.9624000000000001E-2</v>
      </c>
      <c r="D132">
        <f t="shared" si="9"/>
        <v>2.6350999999999999E-2</v>
      </c>
      <c r="E132">
        <f t="shared" si="10"/>
        <v>6.5877499999999998</v>
      </c>
      <c r="F132">
        <f t="shared" si="17"/>
        <v>482.81224999999995</v>
      </c>
      <c r="G132">
        <f t="shared" si="11"/>
        <v>6.8222689047347075E-3</v>
      </c>
      <c r="I132">
        <f t="shared" si="12"/>
        <v>1.3644537809469417E-2</v>
      </c>
      <c r="J132">
        <f t="shared" si="16"/>
        <v>0.12700000000000017</v>
      </c>
      <c r="K132">
        <f t="shared" si="13"/>
        <v>8.1256135191718534E-3</v>
      </c>
      <c r="N132">
        <f t="shared" si="14"/>
        <v>0.98653912954638323</v>
      </c>
      <c r="O132">
        <f t="shared" si="15"/>
        <v>-4.8611046675782976E-2</v>
      </c>
    </row>
    <row r="133" spans="2:15" x14ac:dyDescent="0.2">
      <c r="B133">
        <v>0.128</v>
      </c>
      <c r="C133">
        <v>-1.1852E-2</v>
      </c>
      <c r="D133">
        <f t="shared" si="9"/>
        <v>8.5789999999999998E-3</v>
      </c>
      <c r="E133">
        <f t="shared" si="10"/>
        <v>2.1447499999999997</v>
      </c>
      <c r="F133">
        <f t="shared" si="17"/>
        <v>487.25524999999999</v>
      </c>
      <c r="G133">
        <f t="shared" si="11"/>
        <v>2.2008485285689582E-3</v>
      </c>
      <c r="I133">
        <f t="shared" si="12"/>
        <v>4.4016970571379163E-3</v>
      </c>
      <c r="J133">
        <f t="shared" si="16"/>
        <v>0.12800000000000017</v>
      </c>
      <c r="K133">
        <f t="shared" si="13"/>
        <v>2.7284177831037666E-3</v>
      </c>
      <c r="N133">
        <f t="shared" si="14"/>
        <v>0.99561759297098495</v>
      </c>
      <c r="O133">
        <f t="shared" si="15"/>
        <v>-6.3115705818942658E-2</v>
      </c>
    </row>
    <row r="134" spans="2:15" x14ac:dyDescent="0.2">
      <c r="B134">
        <v>0.129</v>
      </c>
      <c r="C134">
        <v>-2.7785000000000001E-2</v>
      </c>
      <c r="D134">
        <f t="shared" ref="D134:D155" si="18">$B$2-C134</f>
        <v>2.4511999999999999E-2</v>
      </c>
      <c r="E134">
        <f t="shared" ref="E134:E155" si="19">D134/$B$3</f>
        <v>6.1279999999999992</v>
      </c>
      <c r="F134">
        <f t="shared" si="17"/>
        <v>483.27199999999999</v>
      </c>
      <c r="G134">
        <f t="shared" ref="G134:G155" si="20">E134/F134*1/0.2/10</f>
        <v>6.3401148835438414E-3</v>
      </c>
      <c r="I134">
        <f t="shared" ref="I134:I155" si="21">E134/F134</f>
        <v>1.2680229767087684E-2</v>
      </c>
      <c r="J134">
        <f t="shared" si="16"/>
        <v>0.12900000000000017</v>
      </c>
      <c r="K134">
        <f t="shared" ref="K134:K155" si="22">IF(I134&lt;=0,0,EXP(8.54+0.9646*LN(I134))/10000)</f>
        <v>7.5709660441704756E-3</v>
      </c>
      <c r="N134">
        <f t="shared" ref="N134:N155" si="23">F134/$B$1</f>
        <v>0.98747854515733557</v>
      </c>
      <c r="O134">
        <f t="shared" ref="O134:O155" si="24">7.001-4.345*N134+0.364*(1/N134)-8.4*EXP(-N134)</f>
        <v>-5.0102886338963426E-2</v>
      </c>
    </row>
    <row r="135" spans="2:15" x14ac:dyDescent="0.2">
      <c r="B135">
        <v>0.13</v>
      </c>
      <c r="C135">
        <v>-2.9624000000000001E-2</v>
      </c>
      <c r="D135">
        <f t="shared" si="18"/>
        <v>2.6350999999999999E-2</v>
      </c>
      <c r="E135">
        <f t="shared" si="19"/>
        <v>6.5877499999999998</v>
      </c>
      <c r="F135">
        <f t="shared" si="17"/>
        <v>482.81224999999995</v>
      </c>
      <c r="G135">
        <f t="shared" si="20"/>
        <v>6.8222689047347075E-3</v>
      </c>
      <c r="I135">
        <f t="shared" si="21"/>
        <v>1.3644537809469417E-2</v>
      </c>
      <c r="J135">
        <f t="shared" ref="J135:J155" si="25">J134+B135-B134</f>
        <v>0.13000000000000017</v>
      </c>
      <c r="K135">
        <f t="shared" si="22"/>
        <v>8.1256135191718534E-3</v>
      </c>
      <c r="N135">
        <f t="shared" si="23"/>
        <v>0.98653912954638323</v>
      </c>
      <c r="O135">
        <f t="shared" si="24"/>
        <v>-4.8611046675782976E-2</v>
      </c>
    </row>
    <row r="136" spans="2:15" x14ac:dyDescent="0.2">
      <c r="B136">
        <v>0.13100000000000001</v>
      </c>
      <c r="C136">
        <v>-2.8398E-2</v>
      </c>
      <c r="D136">
        <f t="shared" si="18"/>
        <v>2.5125000000000001E-2</v>
      </c>
      <c r="E136">
        <f t="shared" si="19"/>
        <v>6.28125</v>
      </c>
      <c r="F136">
        <f t="shared" ref="F136:F155" si="26">IF(E136&lt;0,$B$1,$B$1-E136)</f>
        <v>483.11874999999998</v>
      </c>
      <c r="G136">
        <f t="shared" si="20"/>
        <v>6.500730927955084E-3</v>
      </c>
      <c r="I136">
        <f t="shared" si="21"/>
        <v>1.3001461855910168E-2</v>
      </c>
      <c r="J136">
        <f t="shared" si="25"/>
        <v>0.13100000000000017</v>
      </c>
      <c r="K136">
        <f t="shared" si="22"/>
        <v>7.755891737365646E-3</v>
      </c>
      <c r="N136">
        <f t="shared" si="23"/>
        <v>0.98716540662035146</v>
      </c>
      <c r="O136">
        <f t="shared" si="24"/>
        <v>-4.9605373723307533E-2</v>
      </c>
    </row>
    <row r="137" spans="2:15" x14ac:dyDescent="0.2">
      <c r="B137">
        <v>0.13200000000000001</v>
      </c>
      <c r="C137">
        <v>-2.4108000000000001E-2</v>
      </c>
      <c r="D137">
        <f t="shared" si="18"/>
        <v>2.0834999999999999E-2</v>
      </c>
      <c r="E137">
        <f t="shared" si="19"/>
        <v>5.2087499999999993</v>
      </c>
      <c r="F137">
        <f t="shared" si="26"/>
        <v>484.19124999999997</v>
      </c>
      <c r="G137">
        <f t="shared" si="20"/>
        <v>5.3788146729210808E-3</v>
      </c>
      <c r="I137">
        <f t="shared" si="21"/>
        <v>1.0757629345842163E-2</v>
      </c>
      <c r="J137">
        <f t="shared" si="25"/>
        <v>0.13200000000000017</v>
      </c>
      <c r="K137">
        <f t="shared" si="22"/>
        <v>6.460537999134661E-3</v>
      </c>
      <c r="N137">
        <f t="shared" si="23"/>
        <v>0.98935686554965263</v>
      </c>
      <c r="O137">
        <f t="shared" si="24"/>
        <v>-5.3092033638370228E-2</v>
      </c>
    </row>
    <row r="138" spans="2:15" x14ac:dyDescent="0.2">
      <c r="B138">
        <v>0.13300000000000001</v>
      </c>
      <c r="C138">
        <v>-2.0431999999999999E-2</v>
      </c>
      <c r="D138">
        <f t="shared" si="18"/>
        <v>1.7159000000000001E-2</v>
      </c>
      <c r="E138">
        <f t="shared" si="19"/>
        <v>4.2897499999999997</v>
      </c>
      <c r="F138">
        <f t="shared" si="26"/>
        <v>485.11024999999995</v>
      </c>
      <c r="G138">
        <f t="shared" si="20"/>
        <v>4.4214176055855344E-3</v>
      </c>
      <c r="I138">
        <f t="shared" si="21"/>
        <v>8.8428352111710688E-3</v>
      </c>
      <c r="J138">
        <f t="shared" si="25"/>
        <v>0.13300000000000017</v>
      </c>
      <c r="K138">
        <f t="shared" si="22"/>
        <v>5.3475772511439876E-3</v>
      </c>
      <c r="N138">
        <f t="shared" si="23"/>
        <v>0.9912346751123825</v>
      </c>
      <c r="O138">
        <f t="shared" si="24"/>
        <v>-5.6088731461389596E-2</v>
      </c>
    </row>
    <row r="139" spans="2:15" x14ac:dyDescent="0.2">
      <c r="B139">
        <v>0.13400000000000001</v>
      </c>
      <c r="C139">
        <v>-2.0431999999999999E-2</v>
      </c>
      <c r="D139">
        <f t="shared" si="18"/>
        <v>1.7159000000000001E-2</v>
      </c>
      <c r="E139">
        <f t="shared" si="19"/>
        <v>4.2897499999999997</v>
      </c>
      <c r="F139">
        <f t="shared" si="26"/>
        <v>485.11024999999995</v>
      </c>
      <c r="G139">
        <f t="shared" si="20"/>
        <v>4.4214176055855344E-3</v>
      </c>
      <c r="I139">
        <f t="shared" si="21"/>
        <v>8.8428352111710688E-3</v>
      </c>
      <c r="J139">
        <f t="shared" si="25"/>
        <v>0.13400000000000017</v>
      </c>
      <c r="K139">
        <f t="shared" si="22"/>
        <v>5.3475772511439876E-3</v>
      </c>
      <c r="N139">
        <f t="shared" si="23"/>
        <v>0.9912346751123825</v>
      </c>
      <c r="O139">
        <f t="shared" si="24"/>
        <v>-5.6088731461389596E-2</v>
      </c>
    </row>
    <row r="140" spans="2:15" x14ac:dyDescent="0.2">
      <c r="B140">
        <v>0.13500000000000001</v>
      </c>
      <c r="C140">
        <v>-2.4108000000000001E-2</v>
      </c>
      <c r="D140">
        <f t="shared" si="18"/>
        <v>2.0834999999999999E-2</v>
      </c>
      <c r="E140">
        <f t="shared" si="19"/>
        <v>5.2087499999999993</v>
      </c>
      <c r="F140">
        <f t="shared" si="26"/>
        <v>484.19124999999997</v>
      </c>
      <c r="G140">
        <f t="shared" si="20"/>
        <v>5.3788146729210808E-3</v>
      </c>
      <c r="I140">
        <f t="shared" si="21"/>
        <v>1.0757629345842163E-2</v>
      </c>
      <c r="J140">
        <f t="shared" si="25"/>
        <v>0.13500000000000018</v>
      </c>
      <c r="K140">
        <f t="shared" si="22"/>
        <v>6.460537999134661E-3</v>
      </c>
      <c r="N140">
        <f t="shared" si="23"/>
        <v>0.98935686554965263</v>
      </c>
      <c r="O140">
        <f t="shared" si="24"/>
        <v>-5.3092033638370228E-2</v>
      </c>
    </row>
    <row r="141" spans="2:15" x14ac:dyDescent="0.2">
      <c r="B141">
        <v>0.13600000000000001</v>
      </c>
      <c r="C141">
        <v>-2.3496E-2</v>
      </c>
      <c r="D141">
        <f t="shared" si="18"/>
        <v>2.0222999999999998E-2</v>
      </c>
      <c r="E141">
        <f t="shared" si="19"/>
        <v>5.0557499999999997</v>
      </c>
      <c r="F141">
        <f t="shared" si="26"/>
        <v>484.34424999999999</v>
      </c>
      <c r="G141">
        <f t="shared" si="20"/>
        <v>5.2191700427949746E-3</v>
      </c>
      <c r="I141">
        <f t="shared" si="21"/>
        <v>1.0438340085589949E-2</v>
      </c>
      <c r="J141">
        <f t="shared" si="25"/>
        <v>0.13600000000000018</v>
      </c>
      <c r="K141">
        <f t="shared" si="22"/>
        <v>6.2754773243729372E-3</v>
      </c>
      <c r="N141">
        <f t="shared" si="23"/>
        <v>0.98966949325704945</v>
      </c>
      <c r="O141">
        <f t="shared" si="24"/>
        <v>-5.3590359744799976E-2</v>
      </c>
    </row>
    <row r="142" spans="2:15" x14ac:dyDescent="0.2">
      <c r="B142">
        <v>0.13700000000000001</v>
      </c>
      <c r="C142">
        <v>-2.1656999999999999E-2</v>
      </c>
      <c r="D142">
        <f t="shared" si="18"/>
        <v>1.8383999999999998E-2</v>
      </c>
      <c r="E142">
        <f t="shared" si="19"/>
        <v>4.5959999999999992</v>
      </c>
      <c r="F142">
        <f t="shared" si="26"/>
        <v>484.80399999999997</v>
      </c>
      <c r="G142">
        <f t="shared" si="20"/>
        <v>4.7400599004958702E-3</v>
      </c>
      <c r="I142">
        <f t="shared" si="21"/>
        <v>9.4801198009917403E-3</v>
      </c>
      <c r="J142">
        <f t="shared" si="25"/>
        <v>0.13700000000000018</v>
      </c>
      <c r="K142">
        <f t="shared" si="22"/>
        <v>5.7188603508048488E-3</v>
      </c>
      <c r="N142">
        <f t="shared" si="23"/>
        <v>0.99060890886800168</v>
      </c>
      <c r="O142">
        <f t="shared" si="24"/>
        <v>-5.5089175248164146E-2</v>
      </c>
    </row>
    <row r="143" spans="2:15" x14ac:dyDescent="0.2">
      <c r="B143">
        <v>0.13800000000000001</v>
      </c>
      <c r="C143">
        <v>-2.1656999999999999E-2</v>
      </c>
      <c r="D143">
        <f t="shared" si="18"/>
        <v>1.8383999999999998E-2</v>
      </c>
      <c r="E143">
        <f t="shared" si="19"/>
        <v>4.5959999999999992</v>
      </c>
      <c r="F143">
        <f t="shared" si="26"/>
        <v>484.80399999999997</v>
      </c>
      <c r="G143">
        <f t="shared" si="20"/>
        <v>4.7400599004958702E-3</v>
      </c>
      <c r="I143">
        <f t="shared" si="21"/>
        <v>9.4801198009917403E-3</v>
      </c>
      <c r="J143">
        <f t="shared" si="25"/>
        <v>0.13800000000000018</v>
      </c>
      <c r="K143">
        <f t="shared" si="22"/>
        <v>5.7188603508048488E-3</v>
      </c>
      <c r="N143">
        <f t="shared" si="23"/>
        <v>0.99060890886800168</v>
      </c>
      <c r="O143">
        <f t="shared" si="24"/>
        <v>-5.5089175248164146E-2</v>
      </c>
    </row>
    <row r="144" spans="2:15" x14ac:dyDescent="0.2">
      <c r="B144">
        <v>0.13900000000000001</v>
      </c>
      <c r="C144">
        <v>-1.7367E-2</v>
      </c>
      <c r="D144">
        <f t="shared" si="18"/>
        <v>1.4094000000000001E-2</v>
      </c>
      <c r="E144">
        <f t="shared" si="19"/>
        <v>3.5235000000000003</v>
      </c>
      <c r="F144">
        <f t="shared" si="26"/>
        <v>485.87649999999996</v>
      </c>
      <c r="G144">
        <f t="shared" si="20"/>
        <v>3.6259214018377105E-3</v>
      </c>
      <c r="I144">
        <f t="shared" si="21"/>
        <v>7.251842803675421E-3</v>
      </c>
      <c r="J144">
        <f t="shared" si="25"/>
        <v>0.13900000000000018</v>
      </c>
      <c r="K144">
        <f t="shared" si="22"/>
        <v>4.4163489815231905E-3</v>
      </c>
      <c r="N144">
        <f t="shared" si="23"/>
        <v>0.99280036779730274</v>
      </c>
      <c r="O144">
        <f t="shared" si="24"/>
        <v>-5.8593727201639467E-2</v>
      </c>
    </row>
    <row r="145" spans="2:15" x14ac:dyDescent="0.2">
      <c r="B145">
        <v>0.14000000000000001</v>
      </c>
      <c r="C145">
        <v>-1.7979999999999999E-2</v>
      </c>
      <c r="D145">
        <f t="shared" si="18"/>
        <v>1.4707E-2</v>
      </c>
      <c r="E145">
        <f t="shared" si="19"/>
        <v>3.6767499999999997</v>
      </c>
      <c r="F145">
        <f t="shared" si="26"/>
        <v>485.72324999999995</v>
      </c>
      <c r="G145">
        <f t="shared" si="20"/>
        <v>3.7848198536924059E-3</v>
      </c>
      <c r="I145">
        <f t="shared" si="21"/>
        <v>7.5696397073848126E-3</v>
      </c>
      <c r="J145">
        <f t="shared" si="25"/>
        <v>0.14000000000000018</v>
      </c>
      <c r="K145">
        <f t="shared" si="22"/>
        <v>4.6028923918282373E-3</v>
      </c>
      <c r="N145">
        <f t="shared" si="23"/>
        <v>0.99248722926031874</v>
      </c>
      <c r="O145">
        <f t="shared" si="24"/>
        <v>-5.8092263445370218E-2</v>
      </c>
    </row>
    <row r="146" spans="2:15" x14ac:dyDescent="0.2">
      <c r="B146">
        <v>0.14099999999999999</v>
      </c>
      <c r="C146">
        <v>-1.8592999999999998E-2</v>
      </c>
      <c r="D146">
        <f t="shared" si="18"/>
        <v>1.5319999999999999E-2</v>
      </c>
      <c r="E146">
        <f t="shared" si="19"/>
        <v>3.8299999999999996</v>
      </c>
      <c r="F146">
        <f t="shared" si="26"/>
        <v>485.57</v>
      </c>
      <c r="G146">
        <f t="shared" si="20"/>
        <v>3.9438186049385255E-3</v>
      </c>
      <c r="I146">
        <f t="shared" si="21"/>
        <v>7.8876372098770509E-3</v>
      </c>
      <c r="J146">
        <f t="shared" si="25"/>
        <v>0.14100000000000013</v>
      </c>
      <c r="K146">
        <f t="shared" si="22"/>
        <v>4.7892761735237885E-3</v>
      </c>
      <c r="N146">
        <f t="shared" si="23"/>
        <v>0.99217409072333473</v>
      </c>
      <c r="O146">
        <f t="shared" si="24"/>
        <v>-5.759103196678117E-2</v>
      </c>
    </row>
    <row r="147" spans="2:15" x14ac:dyDescent="0.2">
      <c r="B147">
        <v>0.14199999999999999</v>
      </c>
      <c r="C147">
        <v>-1.9819E-2</v>
      </c>
      <c r="D147">
        <f t="shared" si="18"/>
        <v>1.6545999999999998E-2</v>
      </c>
      <c r="E147">
        <f t="shared" si="19"/>
        <v>4.1364999999999998</v>
      </c>
      <c r="F147">
        <f t="shared" si="26"/>
        <v>485.26349999999996</v>
      </c>
      <c r="G147">
        <f t="shared" si="20"/>
        <v>4.2621173857090005E-3</v>
      </c>
      <c r="I147">
        <f t="shared" si="21"/>
        <v>8.5242347714180027E-3</v>
      </c>
      <c r="J147">
        <f t="shared" si="25"/>
        <v>0.14200000000000015</v>
      </c>
      <c r="K147">
        <f t="shared" si="22"/>
        <v>5.1616086866531847E-3</v>
      </c>
      <c r="N147">
        <f t="shared" si="23"/>
        <v>0.99154781364936651</v>
      </c>
      <c r="O147">
        <f t="shared" si="24"/>
        <v>-5.6589265948419509E-2</v>
      </c>
    </row>
    <row r="148" spans="2:15" x14ac:dyDescent="0.2">
      <c r="B148">
        <v>0.14299999999999999</v>
      </c>
      <c r="C148">
        <v>-2.0431999999999999E-2</v>
      </c>
      <c r="D148">
        <f t="shared" si="18"/>
        <v>1.7159000000000001E-2</v>
      </c>
      <c r="E148">
        <f t="shared" si="19"/>
        <v>4.2897499999999997</v>
      </c>
      <c r="F148">
        <f t="shared" si="26"/>
        <v>485.11024999999995</v>
      </c>
      <c r="G148">
        <f t="shared" si="20"/>
        <v>4.4214176055855344E-3</v>
      </c>
      <c r="I148">
        <f t="shared" si="21"/>
        <v>8.8428352111710688E-3</v>
      </c>
      <c r="J148">
        <f t="shared" si="25"/>
        <v>0.14300000000000015</v>
      </c>
      <c r="K148">
        <f t="shared" si="22"/>
        <v>5.3475772511439876E-3</v>
      </c>
      <c r="N148">
        <f t="shared" si="23"/>
        <v>0.9912346751123825</v>
      </c>
      <c r="O148">
        <f t="shared" si="24"/>
        <v>-5.6088731461389596E-2</v>
      </c>
    </row>
    <row r="149" spans="2:15" x14ac:dyDescent="0.2">
      <c r="B149">
        <v>0.14399999999999999</v>
      </c>
      <c r="C149">
        <v>-1.9206000000000001E-2</v>
      </c>
      <c r="D149">
        <f t="shared" si="18"/>
        <v>1.5933000000000003E-2</v>
      </c>
      <c r="E149">
        <f t="shared" si="19"/>
        <v>3.9832500000000004</v>
      </c>
      <c r="F149">
        <f t="shared" si="26"/>
        <v>485.41674999999998</v>
      </c>
      <c r="G149">
        <f t="shared" si="20"/>
        <v>4.1029177505720604E-3</v>
      </c>
      <c r="I149">
        <f t="shared" si="21"/>
        <v>8.2058355011441209E-3</v>
      </c>
      <c r="J149">
        <f t="shared" si="25"/>
        <v>0.14400000000000016</v>
      </c>
      <c r="K149">
        <f t="shared" si="22"/>
        <v>4.9755115038209461E-3</v>
      </c>
      <c r="N149">
        <f t="shared" si="23"/>
        <v>0.99186095218635062</v>
      </c>
      <c r="O149">
        <f t="shared" si="24"/>
        <v>-5.709003279233027E-2</v>
      </c>
    </row>
    <row r="150" spans="2:15" x14ac:dyDescent="0.2">
      <c r="B150">
        <v>0.14499999999999999</v>
      </c>
      <c r="C150">
        <v>-1.7979999999999999E-2</v>
      </c>
      <c r="D150">
        <f t="shared" si="18"/>
        <v>1.4707E-2</v>
      </c>
      <c r="E150">
        <f t="shared" si="19"/>
        <v>3.6767499999999997</v>
      </c>
      <c r="F150">
        <f t="shared" si="26"/>
        <v>485.72324999999995</v>
      </c>
      <c r="G150">
        <f t="shared" si="20"/>
        <v>3.7848198536924059E-3</v>
      </c>
      <c r="I150">
        <f t="shared" si="21"/>
        <v>7.5696397073848126E-3</v>
      </c>
      <c r="J150">
        <f t="shared" si="25"/>
        <v>0.14500000000000016</v>
      </c>
      <c r="K150">
        <f t="shared" si="22"/>
        <v>4.6028923918282373E-3</v>
      </c>
      <c r="N150">
        <f t="shared" si="23"/>
        <v>0.99248722926031874</v>
      </c>
      <c r="O150">
        <f t="shared" si="24"/>
        <v>-5.8092263445370218E-2</v>
      </c>
    </row>
    <row r="151" spans="2:15" x14ac:dyDescent="0.2">
      <c r="B151">
        <v>0.14599999999999999</v>
      </c>
      <c r="C151">
        <v>-1.8592999999999998E-2</v>
      </c>
      <c r="D151">
        <f t="shared" si="18"/>
        <v>1.5319999999999999E-2</v>
      </c>
      <c r="E151">
        <f t="shared" si="19"/>
        <v>3.8299999999999996</v>
      </c>
      <c r="F151">
        <f t="shared" si="26"/>
        <v>485.57</v>
      </c>
      <c r="G151">
        <f t="shared" si="20"/>
        <v>3.9438186049385255E-3</v>
      </c>
      <c r="I151">
        <f t="shared" si="21"/>
        <v>7.8876372098770509E-3</v>
      </c>
      <c r="J151">
        <f t="shared" si="25"/>
        <v>0.14600000000000016</v>
      </c>
      <c r="K151">
        <f t="shared" si="22"/>
        <v>4.7892761735237885E-3</v>
      </c>
      <c r="N151">
        <f t="shared" si="23"/>
        <v>0.99217409072333473</v>
      </c>
      <c r="O151">
        <f t="shared" si="24"/>
        <v>-5.759103196678117E-2</v>
      </c>
    </row>
    <row r="152" spans="2:15" x14ac:dyDescent="0.2">
      <c r="B152">
        <v>0.14699999999999999</v>
      </c>
      <c r="C152">
        <v>-1.9206000000000001E-2</v>
      </c>
      <c r="D152">
        <f t="shared" si="18"/>
        <v>1.5933000000000003E-2</v>
      </c>
      <c r="E152">
        <f t="shared" si="19"/>
        <v>3.9832500000000004</v>
      </c>
      <c r="F152">
        <f t="shared" si="26"/>
        <v>485.41674999999998</v>
      </c>
      <c r="G152">
        <f t="shared" si="20"/>
        <v>4.1029177505720604E-3</v>
      </c>
      <c r="I152">
        <f t="shared" si="21"/>
        <v>8.2058355011441209E-3</v>
      </c>
      <c r="J152">
        <f t="shared" si="25"/>
        <v>0.14700000000000016</v>
      </c>
      <c r="K152">
        <f t="shared" si="22"/>
        <v>4.9755115038209461E-3</v>
      </c>
      <c r="N152">
        <f t="shared" si="23"/>
        <v>0.99186095218635062</v>
      </c>
      <c r="O152">
        <f t="shared" si="24"/>
        <v>-5.709003279233027E-2</v>
      </c>
    </row>
    <row r="153" spans="2:15" x14ac:dyDescent="0.2">
      <c r="B153">
        <v>0.14799999999999999</v>
      </c>
      <c r="C153">
        <v>-1.8592999999999998E-2</v>
      </c>
      <c r="D153">
        <f t="shared" si="18"/>
        <v>1.5319999999999999E-2</v>
      </c>
      <c r="E153">
        <f t="shared" si="19"/>
        <v>3.8299999999999996</v>
      </c>
      <c r="F153">
        <f t="shared" si="26"/>
        <v>485.57</v>
      </c>
      <c r="G153">
        <f t="shared" si="20"/>
        <v>3.9438186049385255E-3</v>
      </c>
      <c r="I153">
        <f t="shared" si="21"/>
        <v>7.8876372098770509E-3</v>
      </c>
      <c r="J153">
        <f t="shared" si="25"/>
        <v>0.14800000000000016</v>
      </c>
      <c r="K153">
        <f t="shared" si="22"/>
        <v>4.7892761735237885E-3</v>
      </c>
      <c r="N153">
        <f t="shared" si="23"/>
        <v>0.99217409072333473</v>
      </c>
      <c r="O153">
        <f t="shared" si="24"/>
        <v>-5.759103196678117E-2</v>
      </c>
    </row>
    <row r="154" spans="2:15" x14ac:dyDescent="0.2">
      <c r="B154">
        <v>0.14899999999999999</v>
      </c>
      <c r="C154">
        <v>-1.8592999999999998E-2</v>
      </c>
      <c r="D154">
        <f t="shared" si="18"/>
        <v>1.5319999999999999E-2</v>
      </c>
      <c r="E154">
        <f t="shared" si="19"/>
        <v>3.8299999999999996</v>
      </c>
      <c r="F154">
        <f t="shared" si="26"/>
        <v>485.57</v>
      </c>
      <c r="G154">
        <f t="shared" si="20"/>
        <v>3.9438186049385255E-3</v>
      </c>
      <c r="I154">
        <f t="shared" si="21"/>
        <v>7.8876372098770509E-3</v>
      </c>
      <c r="J154">
        <f t="shared" si="25"/>
        <v>0.14900000000000016</v>
      </c>
      <c r="K154">
        <f t="shared" si="22"/>
        <v>4.7892761735237885E-3</v>
      </c>
      <c r="N154">
        <f t="shared" si="23"/>
        <v>0.99217409072333473</v>
      </c>
      <c r="O154">
        <f t="shared" si="24"/>
        <v>-5.759103196678117E-2</v>
      </c>
    </row>
    <row r="155" spans="2:15" x14ac:dyDescent="0.2">
      <c r="B155">
        <v>0.15</v>
      </c>
      <c r="C155">
        <v>-1.7979999999999999E-2</v>
      </c>
      <c r="D155">
        <f t="shared" si="18"/>
        <v>1.4707E-2</v>
      </c>
      <c r="E155">
        <f t="shared" si="19"/>
        <v>3.6767499999999997</v>
      </c>
      <c r="F155">
        <f t="shared" si="26"/>
        <v>485.72324999999995</v>
      </c>
      <c r="G155">
        <f t="shared" si="20"/>
        <v>3.7848198536924059E-3</v>
      </c>
      <c r="I155">
        <f t="shared" si="21"/>
        <v>7.5696397073848126E-3</v>
      </c>
      <c r="J155">
        <f t="shared" si="25"/>
        <v>0.15000000000000016</v>
      </c>
      <c r="K155">
        <f t="shared" si="22"/>
        <v>4.6028923918282373E-3</v>
      </c>
      <c r="N155">
        <f t="shared" si="23"/>
        <v>0.99248722926031874</v>
      </c>
      <c r="O155">
        <f t="shared" si="24"/>
        <v>-5.8092263445370218E-2</v>
      </c>
    </row>
  </sheetData>
  <phoneticPr fontId="1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D1EB9E-D900-4BD0-B76A-7BDC45B17B40}">
  <dimension ref="A1:P155"/>
  <sheetViews>
    <sheetView zoomScale="85" zoomScaleNormal="85" workbookViewId="0">
      <selection activeCell="H2" sqref="H2"/>
    </sheetView>
  </sheetViews>
  <sheetFormatPr defaultRowHeight="12.75" x14ac:dyDescent="0.2"/>
  <sheetData>
    <row r="1" spans="1:16" ht="13.5" thickBot="1" x14ac:dyDescent="0.25">
      <c r="A1" t="s">
        <v>7</v>
      </c>
      <c r="B1" s="11">
        <v>480.8</v>
      </c>
      <c r="D1" t="s">
        <v>8</v>
      </c>
      <c r="H1" t="s">
        <v>16</v>
      </c>
    </row>
    <row r="2" spans="1:16" x14ac:dyDescent="0.2">
      <c r="A2" t="s">
        <v>9</v>
      </c>
      <c r="B2">
        <f>$C$5</f>
        <v>-5.4039999999999999E-3</v>
      </c>
      <c r="D2" t="s">
        <v>11</v>
      </c>
      <c r="H2" t="s">
        <v>18</v>
      </c>
    </row>
    <row r="3" spans="1:16" x14ac:dyDescent="0.2">
      <c r="A3" t="s">
        <v>13</v>
      </c>
      <c r="B3">
        <v>4.0000000000000001E-3</v>
      </c>
    </row>
    <row r="4" spans="1:16" x14ac:dyDescent="0.2">
      <c r="B4" t="s">
        <v>0</v>
      </c>
      <c r="C4" t="s">
        <v>1</v>
      </c>
      <c r="D4" t="s">
        <v>12</v>
      </c>
      <c r="E4" t="s">
        <v>2</v>
      </c>
      <c r="F4" t="s">
        <v>3</v>
      </c>
      <c r="G4" t="s">
        <v>15</v>
      </c>
      <c r="I4" t="s">
        <v>5</v>
      </c>
      <c r="J4" t="s">
        <v>4</v>
      </c>
      <c r="K4" t="s">
        <v>14</v>
      </c>
      <c r="N4" t="s">
        <v>6</v>
      </c>
      <c r="O4" t="s">
        <v>10</v>
      </c>
    </row>
    <row r="5" spans="1:16" x14ac:dyDescent="0.2">
      <c r="B5">
        <v>0</v>
      </c>
      <c r="C5">
        <v>-5.4039999999999999E-3</v>
      </c>
      <c r="D5">
        <f>$B$2-C5</f>
        <v>0</v>
      </c>
      <c r="E5">
        <f>D5/$B$3</f>
        <v>0</v>
      </c>
      <c r="F5">
        <f>IF(E5&lt;0,$B$1,$B$1-E5)</f>
        <v>480.8</v>
      </c>
      <c r="G5">
        <f>E5/F5*1/0.2/10</f>
        <v>0</v>
      </c>
      <c r="I5">
        <f>E5/F5</f>
        <v>0</v>
      </c>
      <c r="J5">
        <v>0</v>
      </c>
      <c r="K5">
        <f>IF(I5&lt;=0,0,EXP(8.54+0.9646*LN(I5))/10000)</f>
        <v>0</v>
      </c>
      <c r="N5">
        <f>F5/$B$1</f>
        <v>1</v>
      </c>
      <c r="O5">
        <f>7.001-4.345*N5+0.364*(1/N5)-8.4*EXP(-N5)</f>
        <v>-7.0187305840115233E-2</v>
      </c>
    </row>
    <row r="6" spans="1:16" x14ac:dyDescent="0.2">
      <c r="B6">
        <v>1E-3</v>
      </c>
      <c r="C6">
        <v>-5.4039999999999999E-3</v>
      </c>
      <c r="D6">
        <f t="shared" ref="D6:D69" si="0">$B$2-C6</f>
        <v>0</v>
      </c>
      <c r="E6">
        <f t="shared" ref="E6:E69" si="1">D6/$B$3</f>
        <v>0</v>
      </c>
      <c r="F6">
        <f>IF(E6&lt;0,$B$1,$B$1-E6)</f>
        <v>480.8</v>
      </c>
      <c r="G6">
        <f t="shared" ref="G6:G69" si="2">E6/F6*1/0.2/10</f>
        <v>0</v>
      </c>
      <c r="I6">
        <f t="shared" ref="I6:I69" si="3">E6/F6</f>
        <v>0</v>
      </c>
      <c r="J6">
        <f>J5+B6-B5</f>
        <v>1E-3</v>
      </c>
      <c r="K6">
        <f t="shared" ref="K6:K69" si="4">IF(I6&lt;=0,0,EXP(8.54+0.9646*LN(I6))/10000)</f>
        <v>0</v>
      </c>
      <c r="N6">
        <f t="shared" ref="N6:N69" si="5">F6/$B$1</f>
        <v>1</v>
      </c>
      <c r="O6">
        <f t="shared" ref="O6:O69" si="6">7.001-4.345*N6+0.364*(1/N6)-8.4*EXP(-N6)</f>
        <v>-7.0187305840115233E-2</v>
      </c>
      <c r="P6">
        <f>MAX(O5:O5105)</f>
        <v>0.46626108758106888</v>
      </c>
    </row>
    <row r="7" spans="1:16" x14ac:dyDescent="0.2">
      <c r="B7">
        <v>2E-3</v>
      </c>
      <c r="C7">
        <v>-6.0159999999999996E-3</v>
      </c>
      <c r="D7">
        <f t="shared" si="0"/>
        <v>6.119999999999997E-4</v>
      </c>
      <c r="E7">
        <f t="shared" si="1"/>
        <v>0.15299999999999991</v>
      </c>
      <c r="F7">
        <f>IF(E7&lt;0,$B$1,$B$1-E7)</f>
        <v>480.64699999999999</v>
      </c>
      <c r="G7">
        <f t="shared" si="2"/>
        <v>1.5916046495661047E-4</v>
      </c>
      <c r="I7">
        <f t="shared" si="3"/>
        <v>3.1832092991322094E-4</v>
      </c>
      <c r="J7">
        <f t="shared" ref="J7:J70" si="7">J6+B7-B6</f>
        <v>2E-3</v>
      </c>
      <c r="K7">
        <f t="shared" si="4"/>
        <v>2.1654025426750244E-4</v>
      </c>
      <c r="N7">
        <f t="shared" si="5"/>
        <v>0.99968178036605648</v>
      </c>
      <c r="O7">
        <f t="shared" si="6"/>
        <v>-6.9672287463976357E-2</v>
      </c>
    </row>
    <row r="8" spans="1:16" x14ac:dyDescent="0.2">
      <c r="B8">
        <v>3.0000000000000001E-3</v>
      </c>
      <c r="C8">
        <v>-4.7930000000000004E-3</v>
      </c>
      <c r="D8">
        <f t="shared" si="0"/>
        <v>-6.1099999999999956E-4</v>
      </c>
      <c r="E8">
        <f t="shared" si="1"/>
        <v>-0.15274999999999989</v>
      </c>
      <c r="F8">
        <f t="shared" ref="F8:F71" si="8">IF(E8&lt;0,$B$1,$B$1-E8)</f>
        <v>480.8</v>
      </c>
      <c r="G8">
        <f t="shared" si="2"/>
        <v>-1.5884983361064879E-4</v>
      </c>
      <c r="I8">
        <f t="shared" si="3"/>
        <v>-3.1769966722129759E-4</v>
      </c>
      <c r="J8">
        <f t="shared" si="7"/>
        <v>3.0000000000000001E-3</v>
      </c>
      <c r="K8">
        <f t="shared" si="4"/>
        <v>0</v>
      </c>
      <c r="N8">
        <f t="shared" si="5"/>
        <v>1</v>
      </c>
      <c r="O8">
        <f t="shared" si="6"/>
        <v>-7.0187305840115233E-2</v>
      </c>
    </row>
    <row r="9" spans="1:16" x14ac:dyDescent="0.2">
      <c r="B9">
        <v>4.0000000000000001E-3</v>
      </c>
      <c r="C9">
        <v>-5.4039999999999999E-3</v>
      </c>
      <c r="D9">
        <f t="shared" si="0"/>
        <v>0</v>
      </c>
      <c r="E9">
        <f t="shared" si="1"/>
        <v>0</v>
      </c>
      <c r="F9">
        <f t="shared" si="8"/>
        <v>480.8</v>
      </c>
      <c r="G9">
        <f t="shared" si="2"/>
        <v>0</v>
      </c>
      <c r="I9">
        <f t="shared" si="3"/>
        <v>0</v>
      </c>
      <c r="J9">
        <f t="shared" si="7"/>
        <v>4.0000000000000001E-3</v>
      </c>
      <c r="K9">
        <f t="shared" si="4"/>
        <v>0</v>
      </c>
      <c r="N9">
        <f t="shared" si="5"/>
        <v>1</v>
      </c>
      <c r="O9">
        <f t="shared" si="6"/>
        <v>-7.0187305840115233E-2</v>
      </c>
    </row>
    <row r="10" spans="1:16" x14ac:dyDescent="0.2">
      <c r="B10">
        <v>5.0000000000000001E-3</v>
      </c>
      <c r="C10">
        <v>-5.4039999999999999E-3</v>
      </c>
      <c r="D10">
        <f t="shared" si="0"/>
        <v>0</v>
      </c>
      <c r="E10">
        <f t="shared" si="1"/>
        <v>0</v>
      </c>
      <c r="F10">
        <f t="shared" si="8"/>
        <v>480.8</v>
      </c>
      <c r="G10">
        <f t="shared" si="2"/>
        <v>0</v>
      </c>
      <c r="I10">
        <f t="shared" si="3"/>
        <v>0</v>
      </c>
      <c r="J10">
        <f t="shared" si="7"/>
        <v>5.000000000000001E-3</v>
      </c>
      <c r="K10">
        <f t="shared" si="4"/>
        <v>0</v>
      </c>
      <c r="N10">
        <f t="shared" si="5"/>
        <v>1</v>
      </c>
      <c r="O10">
        <f t="shared" si="6"/>
        <v>-7.0187305840115233E-2</v>
      </c>
    </row>
    <row r="11" spans="1:16" x14ac:dyDescent="0.2">
      <c r="B11">
        <v>6.0000000000000001E-3</v>
      </c>
      <c r="C11">
        <v>-5.4039999999999999E-3</v>
      </c>
      <c r="D11">
        <f t="shared" si="0"/>
        <v>0</v>
      </c>
      <c r="E11">
        <f t="shared" si="1"/>
        <v>0</v>
      </c>
      <c r="F11">
        <f t="shared" si="8"/>
        <v>480.8</v>
      </c>
      <c r="G11">
        <f t="shared" si="2"/>
        <v>0</v>
      </c>
      <c r="I11">
        <f t="shared" si="3"/>
        <v>0</v>
      </c>
      <c r="J11">
        <f t="shared" si="7"/>
        <v>6.000000000000001E-3</v>
      </c>
      <c r="K11">
        <f t="shared" si="4"/>
        <v>0</v>
      </c>
      <c r="N11">
        <f t="shared" si="5"/>
        <v>1</v>
      </c>
      <c r="O11">
        <f t="shared" si="6"/>
        <v>-7.0187305840115233E-2</v>
      </c>
    </row>
    <row r="12" spans="1:16" x14ac:dyDescent="0.2">
      <c r="B12">
        <v>7.0000000000000001E-3</v>
      </c>
      <c r="C12">
        <v>-5.4039999999999999E-3</v>
      </c>
      <c r="D12">
        <f t="shared" si="0"/>
        <v>0</v>
      </c>
      <c r="E12">
        <f t="shared" si="1"/>
        <v>0</v>
      </c>
      <c r="F12">
        <f t="shared" si="8"/>
        <v>480.8</v>
      </c>
      <c r="G12">
        <f t="shared" si="2"/>
        <v>0</v>
      </c>
      <c r="I12">
        <f t="shared" si="3"/>
        <v>0</v>
      </c>
      <c r="J12">
        <f t="shared" si="7"/>
        <v>7.000000000000001E-3</v>
      </c>
      <c r="K12">
        <f t="shared" si="4"/>
        <v>0</v>
      </c>
      <c r="N12">
        <f t="shared" si="5"/>
        <v>1</v>
      </c>
      <c r="O12">
        <f t="shared" si="6"/>
        <v>-7.0187305840115233E-2</v>
      </c>
    </row>
    <row r="13" spans="1:16" x14ac:dyDescent="0.2">
      <c r="B13">
        <v>8.0000000000000002E-3</v>
      </c>
      <c r="C13">
        <v>-4.7930000000000004E-3</v>
      </c>
      <c r="D13">
        <f t="shared" si="0"/>
        <v>-6.1099999999999956E-4</v>
      </c>
      <c r="E13">
        <f t="shared" si="1"/>
        <v>-0.15274999999999989</v>
      </c>
      <c r="F13">
        <f t="shared" si="8"/>
        <v>480.8</v>
      </c>
      <c r="G13">
        <f t="shared" si="2"/>
        <v>-1.5884983361064879E-4</v>
      </c>
      <c r="I13">
        <f t="shared" si="3"/>
        <v>-3.1769966722129759E-4</v>
      </c>
      <c r="J13">
        <f t="shared" si="7"/>
        <v>8.0000000000000002E-3</v>
      </c>
      <c r="K13">
        <f t="shared" si="4"/>
        <v>0</v>
      </c>
      <c r="N13">
        <f t="shared" si="5"/>
        <v>1</v>
      </c>
      <c r="O13">
        <f t="shared" si="6"/>
        <v>-7.0187305840115233E-2</v>
      </c>
    </row>
    <row r="14" spans="1:16" x14ac:dyDescent="0.2">
      <c r="B14">
        <v>8.9999999999999993E-3</v>
      </c>
      <c r="C14">
        <v>-4.7930000000000004E-3</v>
      </c>
      <c r="D14">
        <f t="shared" si="0"/>
        <v>-6.1099999999999956E-4</v>
      </c>
      <c r="E14">
        <f t="shared" si="1"/>
        <v>-0.15274999999999989</v>
      </c>
      <c r="F14">
        <f t="shared" si="8"/>
        <v>480.8</v>
      </c>
      <c r="G14">
        <f t="shared" si="2"/>
        <v>-1.5884983361064879E-4</v>
      </c>
      <c r="I14">
        <f t="shared" si="3"/>
        <v>-3.1769966722129759E-4</v>
      </c>
      <c r="J14">
        <f t="shared" si="7"/>
        <v>9.0000000000000011E-3</v>
      </c>
      <c r="K14">
        <f t="shared" si="4"/>
        <v>0</v>
      </c>
      <c r="N14">
        <f t="shared" si="5"/>
        <v>1</v>
      </c>
      <c r="O14">
        <f t="shared" si="6"/>
        <v>-7.0187305840115233E-2</v>
      </c>
    </row>
    <row r="15" spans="1:16" x14ac:dyDescent="0.2">
      <c r="B15">
        <v>0.01</v>
      </c>
      <c r="C15">
        <v>-1.5195E-2</v>
      </c>
      <c r="D15">
        <f t="shared" si="0"/>
        <v>9.7910000000000011E-3</v>
      </c>
      <c r="E15">
        <f t="shared" si="1"/>
        <v>2.4477500000000001</v>
      </c>
      <c r="F15">
        <f t="shared" si="8"/>
        <v>478.35225000000003</v>
      </c>
      <c r="G15">
        <f t="shared" si="2"/>
        <v>2.558522511391971E-3</v>
      </c>
      <c r="I15">
        <f t="shared" si="3"/>
        <v>5.117045022783942E-3</v>
      </c>
      <c r="J15">
        <f t="shared" si="7"/>
        <v>1.0000000000000004E-2</v>
      </c>
      <c r="K15">
        <f t="shared" si="4"/>
        <v>3.1549670840933177E-3</v>
      </c>
      <c r="N15">
        <f t="shared" si="5"/>
        <v>0.99490900582362729</v>
      </c>
      <c r="O15">
        <f t="shared" si="6"/>
        <v>-6.1976571457965868E-2</v>
      </c>
    </row>
    <row r="16" spans="1:16" x14ac:dyDescent="0.2">
      <c r="B16">
        <v>1.0999999999999999E-2</v>
      </c>
      <c r="C16">
        <v>-1.703E-2</v>
      </c>
      <c r="D16">
        <f t="shared" si="0"/>
        <v>1.1626000000000001E-2</v>
      </c>
      <c r="E16">
        <f t="shared" si="1"/>
        <v>2.9065000000000003</v>
      </c>
      <c r="F16">
        <f t="shared" si="8"/>
        <v>477.89350000000002</v>
      </c>
      <c r="G16">
        <f t="shared" si="2"/>
        <v>3.0409495002547641E-3</v>
      </c>
      <c r="I16">
        <f t="shared" si="3"/>
        <v>6.0818990005095282E-3</v>
      </c>
      <c r="J16">
        <f t="shared" si="7"/>
        <v>1.1000000000000005E-2</v>
      </c>
      <c r="K16">
        <f t="shared" si="4"/>
        <v>3.7269974135835083E-3</v>
      </c>
      <c r="N16">
        <f t="shared" si="5"/>
        <v>0.9939548668885192</v>
      </c>
      <c r="O16">
        <f t="shared" si="6"/>
        <v>-6.0444562123510348E-2</v>
      </c>
    </row>
    <row r="17" spans="2:15" x14ac:dyDescent="0.2">
      <c r="B17">
        <v>1.2E-2</v>
      </c>
      <c r="C17">
        <v>-1.5807000000000002E-2</v>
      </c>
      <c r="D17">
        <f t="shared" si="0"/>
        <v>1.0403000000000003E-2</v>
      </c>
      <c r="E17">
        <f t="shared" si="1"/>
        <v>2.6007500000000006</v>
      </c>
      <c r="F17">
        <f t="shared" si="8"/>
        <v>478.19925000000001</v>
      </c>
      <c r="G17">
        <f t="shared" si="2"/>
        <v>2.7193162682710194E-3</v>
      </c>
      <c r="I17">
        <f t="shared" si="3"/>
        <v>5.4386325365420388E-3</v>
      </c>
      <c r="J17">
        <f t="shared" si="7"/>
        <v>1.2000000000000007E-2</v>
      </c>
      <c r="K17">
        <f t="shared" si="4"/>
        <v>3.34601786961447E-3</v>
      </c>
      <c r="N17">
        <f t="shared" si="5"/>
        <v>0.99459078618968388</v>
      </c>
      <c r="O17">
        <f t="shared" si="6"/>
        <v>-6.146538388031475E-2</v>
      </c>
    </row>
    <row r="18" spans="2:15" x14ac:dyDescent="0.2">
      <c r="B18">
        <v>1.2999999999999999E-2</v>
      </c>
      <c r="C18">
        <v>-1.5195E-2</v>
      </c>
      <c r="D18">
        <f t="shared" si="0"/>
        <v>9.7910000000000011E-3</v>
      </c>
      <c r="E18">
        <f t="shared" si="1"/>
        <v>2.4477500000000001</v>
      </c>
      <c r="F18">
        <f t="shared" si="8"/>
        <v>478.35225000000003</v>
      </c>
      <c r="G18">
        <f t="shared" si="2"/>
        <v>2.558522511391971E-3</v>
      </c>
      <c r="I18">
        <f t="shared" si="3"/>
        <v>5.117045022783942E-3</v>
      </c>
      <c r="J18">
        <f t="shared" si="7"/>
        <v>1.3000000000000008E-2</v>
      </c>
      <c r="K18">
        <f t="shared" si="4"/>
        <v>3.1549670840933177E-3</v>
      </c>
      <c r="N18">
        <f t="shared" si="5"/>
        <v>0.99490900582362729</v>
      </c>
      <c r="O18">
        <f t="shared" si="6"/>
        <v>-6.1976571457965868E-2</v>
      </c>
    </row>
    <row r="19" spans="2:15" x14ac:dyDescent="0.2">
      <c r="B19">
        <v>1.4E-2</v>
      </c>
      <c r="C19">
        <v>-1.3971000000000001E-2</v>
      </c>
      <c r="D19">
        <f t="shared" si="0"/>
        <v>8.5670000000000017E-3</v>
      </c>
      <c r="E19">
        <f t="shared" si="1"/>
        <v>2.1417500000000005</v>
      </c>
      <c r="F19">
        <f t="shared" si="8"/>
        <v>478.65825000000001</v>
      </c>
      <c r="G19">
        <f t="shared" si="2"/>
        <v>2.2372433777125959E-3</v>
      </c>
      <c r="I19">
        <f t="shared" si="3"/>
        <v>4.4744867554251918E-3</v>
      </c>
      <c r="J19">
        <f t="shared" si="7"/>
        <v>1.4000000000000011E-2</v>
      </c>
      <c r="K19">
        <f t="shared" si="4"/>
        <v>2.771927021568585E-3</v>
      </c>
      <c r="N19">
        <f t="shared" si="5"/>
        <v>0.9955454450915141</v>
      </c>
      <c r="O19">
        <f t="shared" si="6"/>
        <v>-6.2999665575705688E-2</v>
      </c>
    </row>
    <row r="20" spans="2:15" x14ac:dyDescent="0.2">
      <c r="B20">
        <v>1.4999999999999999E-2</v>
      </c>
      <c r="C20">
        <v>-1.3358999999999999E-2</v>
      </c>
      <c r="D20">
        <f t="shared" si="0"/>
        <v>7.9550000000000003E-3</v>
      </c>
      <c r="E20">
        <f t="shared" si="1"/>
        <v>1.98875</v>
      </c>
      <c r="F20">
        <f t="shared" si="8"/>
        <v>478.81125000000003</v>
      </c>
      <c r="G20">
        <f t="shared" si="2"/>
        <v>2.0767578038318854E-3</v>
      </c>
      <c r="I20">
        <f t="shared" si="3"/>
        <v>4.1535156076637708E-3</v>
      </c>
      <c r="J20">
        <f t="shared" si="7"/>
        <v>1.5000000000000012E-2</v>
      </c>
      <c r="K20">
        <f t="shared" si="4"/>
        <v>2.5798758148842535E-3</v>
      </c>
      <c r="N20">
        <f t="shared" si="5"/>
        <v>0.99586366472545762</v>
      </c>
      <c r="O20">
        <f t="shared" si="6"/>
        <v>-6.3511572059157917E-2</v>
      </c>
    </row>
    <row r="21" spans="2:15" x14ac:dyDescent="0.2">
      <c r="B21">
        <v>1.6E-2</v>
      </c>
      <c r="C21">
        <v>-1.2747E-2</v>
      </c>
      <c r="D21">
        <f t="shared" si="0"/>
        <v>7.3429999999999997E-3</v>
      </c>
      <c r="E21">
        <f t="shared" si="1"/>
        <v>1.83575</v>
      </c>
      <c r="F21">
        <f t="shared" si="8"/>
        <v>478.96424999999999</v>
      </c>
      <c r="G21">
        <f t="shared" si="2"/>
        <v>1.916374760746757E-3</v>
      </c>
      <c r="I21">
        <f t="shared" si="3"/>
        <v>3.8327495214935145E-3</v>
      </c>
      <c r="J21">
        <f t="shared" si="7"/>
        <v>1.6000000000000014E-2</v>
      </c>
      <c r="K21">
        <f t="shared" si="4"/>
        <v>2.3874211890698191E-3</v>
      </c>
      <c r="N21">
        <f t="shared" si="5"/>
        <v>0.99618188435940092</v>
      </c>
      <c r="O21">
        <f t="shared" si="6"/>
        <v>-6.4023718121142714E-2</v>
      </c>
    </row>
    <row r="22" spans="2:15" x14ac:dyDescent="0.2">
      <c r="B22">
        <v>1.7000000000000001E-2</v>
      </c>
      <c r="C22">
        <v>-1.1523E-2</v>
      </c>
      <c r="D22">
        <f t="shared" si="0"/>
        <v>6.1190000000000003E-3</v>
      </c>
      <c r="E22">
        <f t="shared" si="1"/>
        <v>1.5297499999999999</v>
      </c>
      <c r="F22">
        <f t="shared" si="8"/>
        <v>479.27025000000003</v>
      </c>
      <c r="G22">
        <f t="shared" si="2"/>
        <v>1.5959158741858063E-3</v>
      </c>
      <c r="I22">
        <f t="shared" si="3"/>
        <v>3.1918317483716125E-3</v>
      </c>
      <c r="J22">
        <f t="shared" si="7"/>
        <v>1.7000000000000015E-2</v>
      </c>
      <c r="K22">
        <f t="shared" si="4"/>
        <v>2.0011140907214538E-3</v>
      </c>
      <c r="N22">
        <f t="shared" si="5"/>
        <v>0.99681832362728795</v>
      </c>
      <c r="O22">
        <f t="shared" si="6"/>
        <v>-6.5048728866781591E-2</v>
      </c>
    </row>
    <row r="23" spans="2:15" x14ac:dyDescent="0.2">
      <c r="B23">
        <v>1.7999999999999999E-2</v>
      </c>
      <c r="C23">
        <v>-5.4039999999999999E-3</v>
      </c>
      <c r="D23">
        <f t="shared" si="0"/>
        <v>0</v>
      </c>
      <c r="E23">
        <f t="shared" si="1"/>
        <v>0</v>
      </c>
      <c r="F23">
        <f t="shared" si="8"/>
        <v>480.8</v>
      </c>
      <c r="G23">
        <f t="shared" si="2"/>
        <v>0</v>
      </c>
      <c r="I23">
        <f t="shared" si="3"/>
        <v>0</v>
      </c>
      <c r="J23">
        <f t="shared" si="7"/>
        <v>1.8000000000000016E-2</v>
      </c>
      <c r="K23">
        <f t="shared" si="4"/>
        <v>0</v>
      </c>
      <c r="N23">
        <f t="shared" si="5"/>
        <v>1</v>
      </c>
      <c r="O23">
        <f t="shared" si="6"/>
        <v>-7.0187305840115233E-2</v>
      </c>
    </row>
    <row r="24" spans="2:15" x14ac:dyDescent="0.2">
      <c r="B24">
        <v>1.9E-2</v>
      </c>
      <c r="C24">
        <v>-1.7329999999999999E-3</v>
      </c>
      <c r="D24">
        <f t="shared" si="0"/>
        <v>-3.6709999999999998E-3</v>
      </c>
      <c r="E24">
        <f t="shared" si="1"/>
        <v>-0.91774999999999995</v>
      </c>
      <c r="F24">
        <f t="shared" si="8"/>
        <v>480.8</v>
      </c>
      <c r="G24">
        <f t="shared" si="2"/>
        <v>-9.5439891846921775E-4</v>
      </c>
      <c r="I24">
        <f t="shared" si="3"/>
        <v>-1.9087978369384357E-3</v>
      </c>
      <c r="J24">
        <f t="shared" si="7"/>
        <v>1.900000000000002E-2</v>
      </c>
      <c r="K24">
        <f t="shared" si="4"/>
        <v>0</v>
      </c>
      <c r="N24">
        <f t="shared" si="5"/>
        <v>1</v>
      </c>
      <c r="O24">
        <f t="shared" si="6"/>
        <v>-7.0187305840115233E-2</v>
      </c>
    </row>
    <row r="25" spans="2:15" x14ac:dyDescent="0.2">
      <c r="B25">
        <v>0.02</v>
      </c>
      <c r="C25">
        <v>-1.4583E-2</v>
      </c>
      <c r="D25">
        <f t="shared" si="0"/>
        <v>9.1789999999999997E-3</v>
      </c>
      <c r="E25">
        <f t="shared" si="1"/>
        <v>2.2947500000000001</v>
      </c>
      <c r="F25">
        <f t="shared" si="8"/>
        <v>478.50524999999999</v>
      </c>
      <c r="G25">
        <f t="shared" si="2"/>
        <v>2.3978315807402324E-3</v>
      </c>
      <c r="I25">
        <f t="shared" si="3"/>
        <v>4.7956631614804648E-3</v>
      </c>
      <c r="J25">
        <f t="shared" si="7"/>
        <v>2.0000000000000021E-2</v>
      </c>
      <c r="K25">
        <f t="shared" si="4"/>
        <v>2.9636130871874842E-3</v>
      </c>
      <c r="N25">
        <f t="shared" si="5"/>
        <v>0.9952272254575707</v>
      </c>
      <c r="O25">
        <f t="shared" si="6"/>
        <v>-6.2487998699192637E-2</v>
      </c>
    </row>
    <row r="26" spans="2:15" x14ac:dyDescent="0.2">
      <c r="B26">
        <v>2.1000000000000001E-2</v>
      </c>
      <c r="C26">
        <v>-0.37621100000000002</v>
      </c>
      <c r="D26">
        <f t="shared" si="0"/>
        <v>0.370807</v>
      </c>
      <c r="E26">
        <f t="shared" si="1"/>
        <v>92.701750000000004</v>
      </c>
      <c r="F26">
        <f t="shared" si="8"/>
        <v>388.09825000000001</v>
      </c>
      <c r="G26">
        <f t="shared" si="2"/>
        <v>0.11943077558324471</v>
      </c>
      <c r="I26">
        <f t="shared" si="3"/>
        <v>0.23886155116648941</v>
      </c>
      <c r="J26">
        <f t="shared" si="7"/>
        <v>2.1000000000000022E-2</v>
      </c>
      <c r="K26">
        <f t="shared" si="4"/>
        <v>0.12853894958403017</v>
      </c>
      <c r="N26">
        <f t="shared" si="5"/>
        <v>0.80719269966722129</v>
      </c>
      <c r="O26">
        <f t="shared" si="6"/>
        <v>0.19738048808166653</v>
      </c>
    </row>
    <row r="27" spans="2:15" x14ac:dyDescent="0.2">
      <c r="B27">
        <v>2.1999999999999999E-2</v>
      </c>
      <c r="C27">
        <v>-0.74885299999999999</v>
      </c>
      <c r="D27">
        <f t="shared" si="0"/>
        <v>0.74344900000000003</v>
      </c>
      <c r="E27">
        <f t="shared" si="1"/>
        <v>185.86224999999999</v>
      </c>
      <c r="F27">
        <f t="shared" si="8"/>
        <v>294.93775000000005</v>
      </c>
      <c r="G27">
        <f t="shared" si="2"/>
        <v>0.31508725146238481</v>
      </c>
      <c r="I27">
        <f t="shared" si="3"/>
        <v>0.63017450292476962</v>
      </c>
      <c r="J27">
        <f t="shared" si="7"/>
        <v>2.2000000000000023E-2</v>
      </c>
      <c r="K27">
        <f t="shared" si="4"/>
        <v>0.32766857289615453</v>
      </c>
      <c r="N27">
        <f t="shared" si="5"/>
        <v>0.61343126039933449</v>
      </c>
      <c r="O27">
        <f t="shared" si="6"/>
        <v>0.38051133289235306</v>
      </c>
    </row>
    <row r="28" spans="2:15" x14ac:dyDescent="0.2">
      <c r="B28">
        <v>2.3E-2</v>
      </c>
      <c r="C28">
        <v>-0.97097</v>
      </c>
      <c r="D28">
        <f t="shared" si="0"/>
        <v>0.96556600000000004</v>
      </c>
      <c r="E28">
        <f t="shared" si="1"/>
        <v>241.39150000000001</v>
      </c>
      <c r="F28">
        <f t="shared" si="8"/>
        <v>239.4085</v>
      </c>
      <c r="G28">
        <f t="shared" si="2"/>
        <v>0.50414145696581358</v>
      </c>
      <c r="I28">
        <f t="shared" si="3"/>
        <v>1.0082829139316274</v>
      </c>
      <c r="J28">
        <f t="shared" si="7"/>
        <v>2.3000000000000027E-2</v>
      </c>
      <c r="K28">
        <f t="shared" si="4"/>
        <v>0.51562084474425829</v>
      </c>
      <c r="N28">
        <f t="shared" si="5"/>
        <v>0.49793781198003328</v>
      </c>
      <c r="O28">
        <f t="shared" si="6"/>
        <v>0.46310025115039455</v>
      </c>
    </row>
    <row r="29" spans="2:15" x14ac:dyDescent="0.2">
      <c r="B29">
        <v>2.4E-2</v>
      </c>
      <c r="C29">
        <v>-0.93119700000000005</v>
      </c>
      <c r="D29">
        <f t="shared" si="0"/>
        <v>0.92579300000000009</v>
      </c>
      <c r="E29">
        <f t="shared" si="1"/>
        <v>231.44825000000003</v>
      </c>
      <c r="F29">
        <f t="shared" si="8"/>
        <v>249.35174999999998</v>
      </c>
      <c r="G29">
        <f t="shared" si="2"/>
        <v>0.46409991106940307</v>
      </c>
      <c r="I29">
        <f t="shared" si="3"/>
        <v>0.92819982213880614</v>
      </c>
      <c r="J29">
        <f t="shared" si="7"/>
        <v>2.4000000000000028E-2</v>
      </c>
      <c r="K29">
        <f t="shared" si="4"/>
        <v>0.47606017058843209</v>
      </c>
      <c r="N29">
        <f t="shared" si="5"/>
        <v>0.51861844841930116</v>
      </c>
      <c r="O29">
        <f t="shared" si="6"/>
        <v>0.44859077502816902</v>
      </c>
    </row>
    <row r="30" spans="2:15" x14ac:dyDescent="0.2">
      <c r="B30">
        <v>2.5000000000000001E-2</v>
      </c>
      <c r="C30">
        <v>-0.89999099999999999</v>
      </c>
      <c r="D30">
        <f t="shared" si="0"/>
        <v>0.89458700000000002</v>
      </c>
      <c r="E30">
        <f t="shared" si="1"/>
        <v>223.64675</v>
      </c>
      <c r="F30">
        <f t="shared" si="8"/>
        <v>257.15325000000001</v>
      </c>
      <c r="G30">
        <f t="shared" si="2"/>
        <v>0.434851105323382</v>
      </c>
      <c r="I30">
        <f t="shared" si="3"/>
        <v>0.86970221064676412</v>
      </c>
      <c r="J30">
        <f t="shared" si="7"/>
        <v>2.5000000000000029E-2</v>
      </c>
      <c r="K30">
        <f t="shared" si="4"/>
        <v>0.44708667994040591</v>
      </c>
      <c r="N30">
        <f t="shared" si="5"/>
        <v>0.53484452995008325</v>
      </c>
      <c r="O30">
        <f t="shared" si="6"/>
        <v>0.43728517148332724</v>
      </c>
    </row>
    <row r="31" spans="2:15" x14ac:dyDescent="0.2">
      <c r="B31">
        <v>2.5999999999999999E-2</v>
      </c>
      <c r="C31">
        <v>-0.97953699999999999</v>
      </c>
      <c r="D31">
        <f t="shared" si="0"/>
        <v>0.97413300000000003</v>
      </c>
      <c r="E31">
        <f t="shared" si="1"/>
        <v>243.53325000000001</v>
      </c>
      <c r="F31">
        <f t="shared" si="8"/>
        <v>237.26675</v>
      </c>
      <c r="G31">
        <f t="shared" si="2"/>
        <v>0.51320560086906408</v>
      </c>
      <c r="I31">
        <f t="shared" si="3"/>
        <v>1.0264112017381282</v>
      </c>
      <c r="J31">
        <f t="shared" si="7"/>
        <v>2.600000000000003E-2</v>
      </c>
      <c r="K31">
        <f t="shared" si="4"/>
        <v>0.52456037551901591</v>
      </c>
      <c r="N31">
        <f t="shared" si="5"/>
        <v>0.49348325707154739</v>
      </c>
      <c r="O31">
        <f t="shared" si="6"/>
        <v>0.46626108758106888</v>
      </c>
    </row>
    <row r="32" spans="2:15" x14ac:dyDescent="0.2">
      <c r="B32">
        <v>2.7E-2</v>
      </c>
      <c r="C32">
        <v>-0.94282299999999997</v>
      </c>
      <c r="D32">
        <f t="shared" si="0"/>
        <v>0.937419</v>
      </c>
      <c r="E32">
        <f t="shared" si="1"/>
        <v>234.35475</v>
      </c>
      <c r="F32">
        <f t="shared" si="8"/>
        <v>246.44525000000002</v>
      </c>
      <c r="G32">
        <f t="shared" si="2"/>
        <v>0.47547021092920227</v>
      </c>
      <c r="I32">
        <f t="shared" si="3"/>
        <v>0.95094042185840455</v>
      </c>
      <c r="J32">
        <f t="shared" si="7"/>
        <v>2.7000000000000034E-2</v>
      </c>
      <c r="K32">
        <f t="shared" si="4"/>
        <v>0.48730577343582893</v>
      </c>
      <c r="N32">
        <f t="shared" si="5"/>
        <v>0.51257331530782035</v>
      </c>
      <c r="O32">
        <f t="shared" si="6"/>
        <v>0.45281193124409835</v>
      </c>
    </row>
    <row r="33" spans="2:15" x14ac:dyDescent="0.2">
      <c r="B33">
        <v>2.8000000000000001E-2</v>
      </c>
      <c r="C33">
        <v>-0.91161700000000001</v>
      </c>
      <c r="D33">
        <f t="shared" si="0"/>
        <v>0.90621300000000005</v>
      </c>
      <c r="E33">
        <f t="shared" si="1"/>
        <v>226.55325000000002</v>
      </c>
      <c r="F33">
        <f t="shared" si="8"/>
        <v>254.24674999999999</v>
      </c>
      <c r="G33">
        <f t="shared" si="2"/>
        <v>0.44553814355542409</v>
      </c>
      <c r="I33">
        <f t="shared" si="3"/>
        <v>0.89107628711084819</v>
      </c>
      <c r="J33">
        <f t="shared" si="7"/>
        <v>2.8000000000000035E-2</v>
      </c>
      <c r="K33">
        <f t="shared" si="4"/>
        <v>0.45768088554747066</v>
      </c>
      <c r="N33">
        <f t="shared" si="5"/>
        <v>0.52879939683860233</v>
      </c>
      <c r="O33">
        <f t="shared" si="6"/>
        <v>0.44149695876326778</v>
      </c>
    </row>
    <row r="34" spans="2:15" x14ac:dyDescent="0.2">
      <c r="B34">
        <v>2.9000000000000001E-2</v>
      </c>
      <c r="C34">
        <v>-0.92691400000000002</v>
      </c>
      <c r="D34">
        <f t="shared" si="0"/>
        <v>0.92151000000000005</v>
      </c>
      <c r="E34">
        <f t="shared" si="1"/>
        <v>230.3775</v>
      </c>
      <c r="F34">
        <f t="shared" si="8"/>
        <v>250.42250000000001</v>
      </c>
      <c r="G34">
        <f t="shared" si="2"/>
        <v>0.45997763779213124</v>
      </c>
      <c r="I34">
        <f t="shared" si="3"/>
        <v>0.91995527558426249</v>
      </c>
      <c r="J34">
        <f t="shared" si="7"/>
        <v>2.9000000000000036E-2</v>
      </c>
      <c r="K34">
        <f t="shared" si="4"/>
        <v>0.47198070867823183</v>
      </c>
      <c r="N34">
        <f t="shared" si="5"/>
        <v>0.52084546589018299</v>
      </c>
      <c r="O34">
        <f t="shared" si="6"/>
        <v>0.44703801718820824</v>
      </c>
    </row>
    <row r="35" spans="2:15" x14ac:dyDescent="0.2">
      <c r="B35">
        <v>0.03</v>
      </c>
      <c r="C35">
        <v>-0.94098800000000005</v>
      </c>
      <c r="D35">
        <f t="shared" si="0"/>
        <v>0.93558400000000008</v>
      </c>
      <c r="E35">
        <f t="shared" si="1"/>
        <v>233.89600000000002</v>
      </c>
      <c r="F35">
        <f t="shared" si="8"/>
        <v>246.904</v>
      </c>
      <c r="G35">
        <f t="shared" si="2"/>
        <v>0.47365777792178337</v>
      </c>
      <c r="I35">
        <f t="shared" si="3"/>
        <v>0.94731555584356686</v>
      </c>
      <c r="J35">
        <f t="shared" si="7"/>
        <v>3.0000000000000037E-2</v>
      </c>
      <c r="K35">
        <f t="shared" si="4"/>
        <v>0.48551386091549192</v>
      </c>
      <c r="N35">
        <f t="shared" si="5"/>
        <v>0.51352745424292845</v>
      </c>
      <c r="O35">
        <f t="shared" si="6"/>
        <v>0.45214492008391272</v>
      </c>
    </row>
    <row r="36" spans="2:15" x14ac:dyDescent="0.2">
      <c r="B36">
        <v>3.1E-2</v>
      </c>
      <c r="C36">
        <v>-0.90182700000000005</v>
      </c>
      <c r="D36">
        <f t="shared" si="0"/>
        <v>0.89642300000000008</v>
      </c>
      <c r="E36">
        <f t="shared" si="1"/>
        <v>224.10575000000003</v>
      </c>
      <c r="F36">
        <f t="shared" si="8"/>
        <v>256.69425000000001</v>
      </c>
      <c r="G36">
        <f t="shared" si="2"/>
        <v>0.43652273083639387</v>
      </c>
      <c r="I36">
        <f t="shared" si="3"/>
        <v>0.87304546167278785</v>
      </c>
      <c r="J36">
        <f t="shared" si="7"/>
        <v>3.1000000000000041E-2</v>
      </c>
      <c r="K36">
        <f t="shared" si="4"/>
        <v>0.44874438739133549</v>
      </c>
      <c r="N36">
        <f t="shared" si="5"/>
        <v>0.53388987104825292</v>
      </c>
      <c r="O36">
        <f t="shared" si="6"/>
        <v>0.437950573713354</v>
      </c>
    </row>
    <row r="37" spans="2:15" x14ac:dyDescent="0.2">
      <c r="B37">
        <v>3.2000000000000001E-2</v>
      </c>
      <c r="C37">
        <v>-0.868784</v>
      </c>
      <c r="D37">
        <f t="shared" si="0"/>
        <v>0.86338000000000004</v>
      </c>
      <c r="E37">
        <f t="shared" si="1"/>
        <v>215.845</v>
      </c>
      <c r="F37">
        <f t="shared" si="8"/>
        <v>264.95500000000004</v>
      </c>
      <c r="G37">
        <f t="shared" si="2"/>
        <v>0.40732388518805074</v>
      </c>
      <c r="I37">
        <f t="shared" si="3"/>
        <v>0.81464777037610148</v>
      </c>
      <c r="J37">
        <f t="shared" si="7"/>
        <v>3.2000000000000042E-2</v>
      </c>
      <c r="K37">
        <f t="shared" si="4"/>
        <v>0.41975551915040021</v>
      </c>
      <c r="N37">
        <f t="shared" si="5"/>
        <v>0.55107113144758746</v>
      </c>
      <c r="O37">
        <f t="shared" si="6"/>
        <v>0.42593764421259905</v>
      </c>
    </row>
    <row r="38" spans="2:15" x14ac:dyDescent="0.2">
      <c r="B38">
        <v>3.3000000000000002E-2</v>
      </c>
      <c r="C38">
        <v>-0.85899400000000004</v>
      </c>
      <c r="D38">
        <f t="shared" si="0"/>
        <v>0.85359000000000007</v>
      </c>
      <c r="E38">
        <f t="shared" si="1"/>
        <v>213.39750000000001</v>
      </c>
      <c r="F38">
        <f t="shared" si="8"/>
        <v>267.40250000000003</v>
      </c>
      <c r="G38">
        <f t="shared" si="2"/>
        <v>0.39901926870541599</v>
      </c>
      <c r="I38">
        <f t="shared" si="3"/>
        <v>0.79803853741083197</v>
      </c>
      <c r="J38">
        <f t="shared" si="7"/>
        <v>3.3000000000000043E-2</v>
      </c>
      <c r="K38">
        <f t="shared" si="4"/>
        <v>0.4114973992041272</v>
      </c>
      <c r="N38">
        <f t="shared" si="5"/>
        <v>0.55616160565723805</v>
      </c>
      <c r="O38">
        <f t="shared" si="6"/>
        <v>0.42235510780204422</v>
      </c>
    </row>
    <row r="39" spans="2:15" x14ac:dyDescent="0.2">
      <c r="B39">
        <v>3.4000000000000002E-2</v>
      </c>
      <c r="C39">
        <v>-0.84981600000000002</v>
      </c>
      <c r="D39">
        <f t="shared" si="0"/>
        <v>0.84441200000000005</v>
      </c>
      <c r="E39">
        <f t="shared" si="1"/>
        <v>211.10300000000001</v>
      </c>
      <c r="F39">
        <f t="shared" si="8"/>
        <v>269.697</v>
      </c>
      <c r="G39">
        <f t="shared" si="2"/>
        <v>0.39137068636284422</v>
      </c>
      <c r="I39">
        <f t="shared" si="3"/>
        <v>0.78274137272568844</v>
      </c>
      <c r="J39">
        <f t="shared" si="7"/>
        <v>3.4000000000000044E-2</v>
      </c>
      <c r="K39">
        <f t="shared" si="4"/>
        <v>0.40388625872678985</v>
      </c>
      <c r="N39">
        <f t="shared" si="5"/>
        <v>0.56093386023294511</v>
      </c>
      <c r="O39">
        <f t="shared" si="6"/>
        <v>0.41898281626443801</v>
      </c>
    </row>
    <row r="40" spans="2:15" x14ac:dyDescent="0.2">
      <c r="B40">
        <v>3.5000000000000003E-2</v>
      </c>
      <c r="C40">
        <v>-0.85165100000000005</v>
      </c>
      <c r="D40">
        <f t="shared" si="0"/>
        <v>0.84624700000000008</v>
      </c>
      <c r="E40">
        <f t="shared" si="1"/>
        <v>211.56175000000002</v>
      </c>
      <c r="F40">
        <f t="shared" si="8"/>
        <v>269.23824999999999</v>
      </c>
      <c r="G40">
        <f t="shared" si="2"/>
        <v>0.39288947614241293</v>
      </c>
      <c r="I40">
        <f t="shared" si="3"/>
        <v>0.78577895228482586</v>
      </c>
      <c r="J40">
        <f t="shared" si="7"/>
        <v>3.5000000000000045E-2</v>
      </c>
      <c r="K40">
        <f t="shared" si="4"/>
        <v>0.40539802939621034</v>
      </c>
      <c r="N40">
        <f t="shared" si="5"/>
        <v>0.55997972129783691</v>
      </c>
      <c r="O40">
        <f t="shared" si="6"/>
        <v>0.41965821189674024</v>
      </c>
    </row>
    <row r="41" spans="2:15" x14ac:dyDescent="0.2">
      <c r="B41">
        <v>3.5999999999999997E-2</v>
      </c>
      <c r="C41">
        <v>-0.85287500000000005</v>
      </c>
      <c r="D41">
        <f t="shared" si="0"/>
        <v>0.84747100000000009</v>
      </c>
      <c r="E41">
        <f t="shared" si="1"/>
        <v>211.86775000000003</v>
      </c>
      <c r="F41">
        <f t="shared" si="8"/>
        <v>268.93224999999995</v>
      </c>
      <c r="G41">
        <f t="shared" si="2"/>
        <v>0.3939054352908587</v>
      </c>
      <c r="I41">
        <f t="shared" si="3"/>
        <v>0.78781087058171739</v>
      </c>
      <c r="J41">
        <f t="shared" si="7"/>
        <v>3.6000000000000032E-2</v>
      </c>
      <c r="K41">
        <f t="shared" si="4"/>
        <v>0.40640917775180158</v>
      </c>
      <c r="N41">
        <f t="shared" si="5"/>
        <v>0.55934328202994998</v>
      </c>
      <c r="O41">
        <f t="shared" si="6"/>
        <v>0.42010838988642973</v>
      </c>
    </row>
    <row r="42" spans="2:15" x14ac:dyDescent="0.2">
      <c r="B42">
        <v>3.6999999999999998E-2</v>
      </c>
      <c r="C42">
        <v>-0.84002500000000002</v>
      </c>
      <c r="D42">
        <f t="shared" si="0"/>
        <v>0.83462100000000006</v>
      </c>
      <c r="E42">
        <f t="shared" si="1"/>
        <v>208.65525000000002</v>
      </c>
      <c r="F42">
        <f t="shared" si="8"/>
        <v>272.14474999999999</v>
      </c>
      <c r="G42">
        <f t="shared" si="2"/>
        <v>0.38335343599316174</v>
      </c>
      <c r="I42">
        <f t="shared" si="3"/>
        <v>0.76670687198632359</v>
      </c>
      <c r="J42">
        <f t="shared" si="7"/>
        <v>3.700000000000004E-2</v>
      </c>
      <c r="K42">
        <f t="shared" si="4"/>
        <v>0.39590259837379527</v>
      </c>
      <c r="N42">
        <f t="shared" si="5"/>
        <v>0.56602485440931771</v>
      </c>
      <c r="O42">
        <f t="shared" si="6"/>
        <v>0.41536845562058922</v>
      </c>
    </row>
    <row r="43" spans="2:15" x14ac:dyDescent="0.2">
      <c r="B43">
        <v>3.7999999999999999E-2</v>
      </c>
      <c r="C43">
        <v>-0.88163400000000003</v>
      </c>
      <c r="D43">
        <f t="shared" si="0"/>
        <v>0.87623000000000006</v>
      </c>
      <c r="E43">
        <f t="shared" si="1"/>
        <v>219.0575</v>
      </c>
      <c r="F43">
        <f t="shared" si="8"/>
        <v>261.74250000000001</v>
      </c>
      <c r="G43">
        <f t="shared" si="2"/>
        <v>0.41845993676991694</v>
      </c>
      <c r="I43">
        <f t="shared" si="3"/>
        <v>0.83691987353983399</v>
      </c>
      <c r="J43">
        <f t="shared" si="7"/>
        <v>3.8000000000000041E-2</v>
      </c>
      <c r="K43">
        <f t="shared" si="4"/>
        <v>0.43081989132004367</v>
      </c>
      <c r="N43">
        <f t="shared" si="5"/>
        <v>0.54438955906821962</v>
      </c>
      <c r="O43">
        <f t="shared" si="6"/>
        <v>0.43062105514736349</v>
      </c>
    </row>
    <row r="44" spans="2:15" x14ac:dyDescent="0.2">
      <c r="B44">
        <v>3.9E-2</v>
      </c>
      <c r="C44">
        <v>-0.96607500000000002</v>
      </c>
      <c r="D44">
        <f t="shared" si="0"/>
        <v>0.96067100000000005</v>
      </c>
      <c r="E44">
        <f t="shared" si="1"/>
        <v>240.16775000000001</v>
      </c>
      <c r="F44">
        <f t="shared" si="8"/>
        <v>240.63225</v>
      </c>
      <c r="G44">
        <f t="shared" si="2"/>
        <v>0.49903483427512318</v>
      </c>
      <c r="I44">
        <f t="shared" si="3"/>
        <v>0.99806966855024637</v>
      </c>
      <c r="J44">
        <f t="shared" si="7"/>
        <v>3.9000000000000042E-2</v>
      </c>
      <c r="K44">
        <f t="shared" si="4"/>
        <v>0.51058192764800026</v>
      </c>
      <c r="N44">
        <f t="shared" si="5"/>
        <v>0.50048304908485852</v>
      </c>
      <c r="O44">
        <f t="shared" si="6"/>
        <v>0.46130144145319907</v>
      </c>
    </row>
    <row r="45" spans="2:15" x14ac:dyDescent="0.2">
      <c r="B45">
        <v>0.04</v>
      </c>
      <c r="C45">
        <v>-0.95138999999999996</v>
      </c>
      <c r="D45">
        <f t="shared" si="0"/>
        <v>0.94598599999999999</v>
      </c>
      <c r="E45">
        <f t="shared" si="1"/>
        <v>236.4965</v>
      </c>
      <c r="F45">
        <f t="shared" si="8"/>
        <v>244.30350000000001</v>
      </c>
      <c r="G45">
        <f t="shared" si="2"/>
        <v>0.4840219235500105</v>
      </c>
      <c r="I45">
        <f t="shared" si="3"/>
        <v>0.968043847100021</v>
      </c>
      <c r="J45">
        <f t="shared" si="7"/>
        <v>4.0000000000000042E-2</v>
      </c>
      <c r="K45">
        <f t="shared" si="4"/>
        <v>0.49575741696574549</v>
      </c>
      <c r="N45">
        <f t="shared" si="5"/>
        <v>0.50811876039933446</v>
      </c>
      <c r="O45">
        <f t="shared" si="6"/>
        <v>0.45593087405454558</v>
      </c>
    </row>
    <row r="46" spans="2:15" x14ac:dyDescent="0.2">
      <c r="B46">
        <v>4.1000000000000002E-2</v>
      </c>
      <c r="C46">
        <v>-0.91896</v>
      </c>
      <c r="D46">
        <f t="shared" si="0"/>
        <v>0.91355600000000003</v>
      </c>
      <c r="E46">
        <f t="shared" si="1"/>
        <v>228.38900000000001</v>
      </c>
      <c r="F46">
        <f t="shared" si="8"/>
        <v>252.411</v>
      </c>
      <c r="G46">
        <f t="shared" si="2"/>
        <v>0.45241491060215278</v>
      </c>
      <c r="I46">
        <f t="shared" si="3"/>
        <v>0.90482982120430566</v>
      </c>
      <c r="J46">
        <f t="shared" si="7"/>
        <v>4.1000000000000043E-2</v>
      </c>
      <c r="K46">
        <f t="shared" si="4"/>
        <v>0.46449314873678521</v>
      </c>
      <c r="N46">
        <f t="shared" si="5"/>
        <v>0.52498128119800336</v>
      </c>
      <c r="O46">
        <f t="shared" si="6"/>
        <v>0.44415631161624702</v>
      </c>
    </row>
    <row r="47" spans="2:15" x14ac:dyDescent="0.2">
      <c r="B47">
        <v>4.2000000000000003E-2</v>
      </c>
      <c r="C47">
        <v>-0.89754299999999998</v>
      </c>
      <c r="D47">
        <f t="shared" si="0"/>
        <v>0.89213900000000002</v>
      </c>
      <c r="E47">
        <f t="shared" si="1"/>
        <v>223.03475</v>
      </c>
      <c r="F47">
        <f t="shared" si="8"/>
        <v>257.76525000000004</v>
      </c>
      <c r="G47">
        <f t="shared" si="2"/>
        <v>0.43263153198501342</v>
      </c>
      <c r="I47">
        <f t="shared" si="3"/>
        <v>0.86526306397002684</v>
      </c>
      <c r="J47">
        <f t="shared" si="7"/>
        <v>4.2000000000000044E-2</v>
      </c>
      <c r="K47">
        <f t="shared" si="4"/>
        <v>0.44488523811474362</v>
      </c>
      <c r="N47">
        <f t="shared" si="5"/>
        <v>0.53611740848585698</v>
      </c>
      <c r="O47">
        <f t="shared" si="6"/>
        <v>0.43639773542874405</v>
      </c>
    </row>
    <row r="48" spans="2:15" x14ac:dyDescent="0.2">
      <c r="B48">
        <v>4.2999999999999997E-2</v>
      </c>
      <c r="C48">
        <v>-0.89754299999999998</v>
      </c>
      <c r="D48">
        <f t="shared" si="0"/>
        <v>0.89213900000000002</v>
      </c>
      <c r="E48">
        <f t="shared" si="1"/>
        <v>223.03475</v>
      </c>
      <c r="F48">
        <f t="shared" si="8"/>
        <v>257.76525000000004</v>
      </c>
      <c r="G48">
        <f t="shared" si="2"/>
        <v>0.43263153198501342</v>
      </c>
      <c r="I48">
        <f t="shared" si="3"/>
        <v>0.86526306397002684</v>
      </c>
      <c r="J48">
        <f t="shared" si="7"/>
        <v>4.3000000000000045E-2</v>
      </c>
      <c r="K48">
        <f t="shared" si="4"/>
        <v>0.44488523811474362</v>
      </c>
      <c r="N48">
        <f t="shared" si="5"/>
        <v>0.53611740848585698</v>
      </c>
      <c r="O48">
        <f t="shared" si="6"/>
        <v>0.43639773542874405</v>
      </c>
    </row>
    <row r="49" spans="2:15" x14ac:dyDescent="0.2">
      <c r="B49">
        <v>4.3999999999999997E-2</v>
      </c>
      <c r="C49">
        <v>-0.88285800000000003</v>
      </c>
      <c r="D49">
        <f t="shared" si="0"/>
        <v>0.87745400000000007</v>
      </c>
      <c r="E49">
        <f t="shared" si="1"/>
        <v>219.36350000000002</v>
      </c>
      <c r="F49">
        <f t="shared" si="8"/>
        <v>261.43650000000002</v>
      </c>
      <c r="G49">
        <f t="shared" si="2"/>
        <v>0.41953495399456459</v>
      </c>
      <c r="I49">
        <f t="shared" si="3"/>
        <v>0.83906990798912928</v>
      </c>
      <c r="J49">
        <f t="shared" si="7"/>
        <v>4.4000000000000053E-2</v>
      </c>
      <c r="K49">
        <f t="shared" si="4"/>
        <v>0.43188743292933557</v>
      </c>
      <c r="N49">
        <f t="shared" si="5"/>
        <v>0.54375311980033281</v>
      </c>
      <c r="O49">
        <f t="shared" si="6"/>
        <v>0.43106622990160481</v>
      </c>
    </row>
    <row r="50" spans="2:15" x14ac:dyDescent="0.2">
      <c r="B50">
        <v>4.4999999999999998E-2</v>
      </c>
      <c r="C50">
        <v>-0.86327699999999996</v>
      </c>
      <c r="D50">
        <f t="shared" si="0"/>
        <v>0.857873</v>
      </c>
      <c r="E50">
        <f t="shared" si="1"/>
        <v>214.46824999999998</v>
      </c>
      <c r="F50">
        <f t="shared" si="8"/>
        <v>266.33175000000006</v>
      </c>
      <c r="G50">
        <f t="shared" si="2"/>
        <v>0.40263365145161983</v>
      </c>
      <c r="I50">
        <f t="shared" si="3"/>
        <v>0.80526730290323978</v>
      </c>
      <c r="J50">
        <f t="shared" si="7"/>
        <v>4.5000000000000054E-2</v>
      </c>
      <c r="K50">
        <f t="shared" si="4"/>
        <v>0.4150922858871825</v>
      </c>
      <c r="N50">
        <f t="shared" si="5"/>
        <v>0.55393458818635621</v>
      </c>
      <c r="O50">
        <f t="shared" si="6"/>
        <v>0.4239241444162829</v>
      </c>
    </row>
    <row r="51" spans="2:15" x14ac:dyDescent="0.2">
      <c r="B51">
        <v>4.5999999999999999E-2</v>
      </c>
      <c r="C51">
        <v>-0.84553199999999995</v>
      </c>
      <c r="D51">
        <f t="shared" si="0"/>
        <v>0.84012799999999999</v>
      </c>
      <c r="E51">
        <f t="shared" si="1"/>
        <v>210.03199999999998</v>
      </c>
      <c r="F51">
        <f t="shared" si="8"/>
        <v>270.76800000000003</v>
      </c>
      <c r="G51">
        <f t="shared" si="2"/>
        <v>0.38784494474974879</v>
      </c>
      <c r="I51">
        <f t="shared" si="3"/>
        <v>0.77568988949949758</v>
      </c>
      <c r="J51">
        <f t="shared" si="7"/>
        <v>4.6000000000000055E-2</v>
      </c>
      <c r="K51">
        <f t="shared" si="4"/>
        <v>0.40037600924829819</v>
      </c>
      <c r="N51">
        <f t="shared" si="5"/>
        <v>0.56316139767054918</v>
      </c>
      <c r="O51">
        <f t="shared" si="6"/>
        <v>0.41740363801863456</v>
      </c>
    </row>
    <row r="52" spans="2:15" x14ac:dyDescent="0.2">
      <c r="B52">
        <v>4.7E-2</v>
      </c>
      <c r="C52">
        <v>-0.83513000000000004</v>
      </c>
      <c r="D52">
        <f t="shared" si="0"/>
        <v>0.82972600000000007</v>
      </c>
      <c r="E52">
        <f t="shared" si="1"/>
        <v>207.43150000000003</v>
      </c>
      <c r="F52">
        <f t="shared" si="8"/>
        <v>273.36849999999998</v>
      </c>
      <c r="G52">
        <f t="shared" si="2"/>
        <v>0.37939905292672715</v>
      </c>
      <c r="I52">
        <f t="shared" si="3"/>
        <v>0.75879810585345442</v>
      </c>
      <c r="J52">
        <f t="shared" si="7"/>
        <v>4.7000000000000056E-2</v>
      </c>
      <c r="K52">
        <f t="shared" si="4"/>
        <v>0.39196261347649597</v>
      </c>
      <c r="N52">
        <f t="shared" si="5"/>
        <v>0.56857009151414306</v>
      </c>
      <c r="O52">
        <f t="shared" si="6"/>
        <v>0.41355426223156311</v>
      </c>
    </row>
    <row r="53" spans="2:15" x14ac:dyDescent="0.2">
      <c r="B53">
        <v>4.8000000000000001E-2</v>
      </c>
      <c r="C53">
        <v>-0.83635400000000004</v>
      </c>
      <c r="D53">
        <f t="shared" si="0"/>
        <v>0.83095000000000008</v>
      </c>
      <c r="E53">
        <f t="shared" si="1"/>
        <v>207.73750000000001</v>
      </c>
      <c r="F53">
        <f t="shared" si="8"/>
        <v>273.0625</v>
      </c>
      <c r="G53">
        <f t="shared" si="2"/>
        <v>0.38038452735179679</v>
      </c>
      <c r="I53">
        <f t="shared" si="3"/>
        <v>0.76076905470359357</v>
      </c>
      <c r="J53">
        <f t="shared" si="7"/>
        <v>4.8000000000000057E-2</v>
      </c>
      <c r="K53">
        <f t="shared" si="4"/>
        <v>0.39294463514021305</v>
      </c>
      <c r="N53">
        <f t="shared" si="5"/>
        <v>0.56793365224625625</v>
      </c>
      <c r="O53">
        <f t="shared" si="6"/>
        <v>0.41400837654786304</v>
      </c>
    </row>
    <row r="54" spans="2:15" x14ac:dyDescent="0.2">
      <c r="B54">
        <v>4.9000000000000002E-2</v>
      </c>
      <c r="C54">
        <v>-0.83329500000000001</v>
      </c>
      <c r="D54">
        <f t="shared" si="0"/>
        <v>0.82789100000000004</v>
      </c>
      <c r="E54">
        <f t="shared" si="1"/>
        <v>206.97275000000002</v>
      </c>
      <c r="F54">
        <f t="shared" si="8"/>
        <v>273.82724999999999</v>
      </c>
      <c r="G54">
        <f t="shared" si="2"/>
        <v>0.3779257725445514</v>
      </c>
      <c r="I54">
        <f t="shared" si="3"/>
        <v>0.75585154508910279</v>
      </c>
      <c r="J54">
        <f t="shared" si="7"/>
        <v>4.9000000000000057E-2</v>
      </c>
      <c r="K54">
        <f t="shared" si="4"/>
        <v>0.39049432647174825</v>
      </c>
      <c r="N54">
        <f t="shared" si="5"/>
        <v>0.56952423044925127</v>
      </c>
      <c r="O54">
        <f t="shared" si="6"/>
        <v>0.41287285612033031</v>
      </c>
    </row>
    <row r="55" spans="2:15" x14ac:dyDescent="0.2">
      <c r="B55">
        <v>0.05</v>
      </c>
      <c r="C55">
        <v>-0.81799699999999997</v>
      </c>
      <c r="D55">
        <f t="shared" si="0"/>
        <v>0.81259300000000001</v>
      </c>
      <c r="E55">
        <f t="shared" si="1"/>
        <v>203.14824999999999</v>
      </c>
      <c r="F55">
        <f t="shared" si="8"/>
        <v>277.65174999999999</v>
      </c>
      <c r="G55">
        <f t="shared" si="2"/>
        <v>0.36583282835422432</v>
      </c>
      <c r="I55">
        <f t="shared" si="3"/>
        <v>0.73166565670844863</v>
      </c>
      <c r="J55">
        <f t="shared" si="7"/>
        <v>5.0000000000000058E-2</v>
      </c>
      <c r="K55">
        <f t="shared" si="4"/>
        <v>0.37843463531466054</v>
      </c>
      <c r="N55">
        <f t="shared" si="5"/>
        <v>0.57747868136439262</v>
      </c>
      <c r="O55">
        <f t="shared" si="6"/>
        <v>0.40716205737036848</v>
      </c>
    </row>
    <row r="56" spans="2:15" x14ac:dyDescent="0.2">
      <c r="B56">
        <v>5.0999999999999997E-2</v>
      </c>
      <c r="C56">
        <v>-0.80698300000000001</v>
      </c>
      <c r="D56">
        <f t="shared" si="0"/>
        <v>0.80157900000000004</v>
      </c>
      <c r="E56">
        <f t="shared" si="1"/>
        <v>200.39475000000002</v>
      </c>
      <c r="F56">
        <f t="shared" si="8"/>
        <v>280.40525000000002</v>
      </c>
      <c r="G56">
        <f t="shared" si="2"/>
        <v>0.35733059562900482</v>
      </c>
      <c r="I56">
        <f t="shared" si="3"/>
        <v>0.71466119125800964</v>
      </c>
      <c r="J56">
        <f t="shared" si="7"/>
        <v>5.1000000000000059E-2</v>
      </c>
      <c r="K56">
        <f t="shared" si="4"/>
        <v>0.36994735563881698</v>
      </c>
      <c r="N56">
        <f t="shared" si="5"/>
        <v>0.58320559484193013</v>
      </c>
      <c r="O56">
        <f t="shared" si="6"/>
        <v>0.40301432774805601</v>
      </c>
    </row>
    <row r="57" spans="2:15" x14ac:dyDescent="0.2">
      <c r="B57">
        <v>5.1999999999999998E-2</v>
      </c>
      <c r="C57">
        <v>-0.79229799999999995</v>
      </c>
      <c r="D57">
        <f t="shared" si="0"/>
        <v>0.78689399999999998</v>
      </c>
      <c r="E57">
        <f t="shared" si="1"/>
        <v>196.7235</v>
      </c>
      <c r="F57">
        <f t="shared" si="8"/>
        <v>284.07650000000001</v>
      </c>
      <c r="G57">
        <f t="shared" si="2"/>
        <v>0.34625092184675604</v>
      </c>
      <c r="I57">
        <f t="shared" si="3"/>
        <v>0.69250184369351209</v>
      </c>
      <c r="J57">
        <f t="shared" si="7"/>
        <v>5.2000000000000067E-2</v>
      </c>
      <c r="K57">
        <f t="shared" si="4"/>
        <v>0.35887640715685215</v>
      </c>
      <c r="N57">
        <f t="shared" si="5"/>
        <v>0.59084130615640595</v>
      </c>
      <c r="O57">
        <f t="shared" si="6"/>
        <v>0.39743177191565149</v>
      </c>
    </row>
    <row r="58" spans="2:15" x14ac:dyDescent="0.2">
      <c r="B58">
        <v>5.2999999999999999E-2</v>
      </c>
      <c r="C58">
        <v>-0.77577700000000005</v>
      </c>
      <c r="D58">
        <f t="shared" si="0"/>
        <v>0.77037300000000009</v>
      </c>
      <c r="E58">
        <f t="shared" si="1"/>
        <v>192.59325000000001</v>
      </c>
      <c r="F58">
        <f t="shared" si="8"/>
        <v>288.20675</v>
      </c>
      <c r="G58">
        <f t="shared" si="2"/>
        <v>0.3341234200795089</v>
      </c>
      <c r="I58">
        <f t="shared" si="3"/>
        <v>0.66824684015901781</v>
      </c>
      <c r="J58">
        <f t="shared" si="7"/>
        <v>5.3000000000000068E-2</v>
      </c>
      <c r="K58">
        <f t="shared" si="4"/>
        <v>0.34674405405278902</v>
      </c>
      <c r="N58">
        <f t="shared" si="5"/>
        <v>0.59943167637271211</v>
      </c>
      <c r="O58">
        <f t="shared" si="6"/>
        <v>0.39107274614305787</v>
      </c>
    </row>
    <row r="59" spans="2:15" x14ac:dyDescent="0.2">
      <c r="B59">
        <v>5.3999999999999999E-2</v>
      </c>
      <c r="C59">
        <v>-0.75191300000000005</v>
      </c>
      <c r="D59">
        <f t="shared" si="0"/>
        <v>0.74650900000000009</v>
      </c>
      <c r="E59">
        <f t="shared" si="1"/>
        <v>186.62725000000003</v>
      </c>
      <c r="F59">
        <f t="shared" si="8"/>
        <v>294.17274999999995</v>
      </c>
      <c r="G59">
        <f t="shared" si="2"/>
        <v>0.31720689628798049</v>
      </c>
      <c r="I59">
        <f t="shared" si="3"/>
        <v>0.63441379257596109</v>
      </c>
      <c r="J59">
        <f t="shared" si="7"/>
        <v>5.4000000000000069E-2</v>
      </c>
      <c r="K59">
        <f t="shared" si="4"/>
        <v>0.32979457022946945</v>
      </c>
      <c r="N59">
        <f t="shared" si="5"/>
        <v>0.61184016222961723</v>
      </c>
      <c r="O59">
        <f t="shared" si="6"/>
        <v>0.38172486404323358</v>
      </c>
    </row>
    <row r="60" spans="2:15" x14ac:dyDescent="0.2">
      <c r="B60">
        <v>5.5E-2</v>
      </c>
      <c r="C60">
        <v>-0.74089899999999997</v>
      </c>
      <c r="D60">
        <f t="shared" si="0"/>
        <v>0.73549500000000001</v>
      </c>
      <c r="E60">
        <f t="shared" si="1"/>
        <v>183.87375</v>
      </c>
      <c r="F60">
        <f t="shared" si="8"/>
        <v>296.92624999999998</v>
      </c>
      <c r="G60">
        <f t="shared" si="2"/>
        <v>0.30962865357980307</v>
      </c>
      <c r="I60">
        <f t="shared" si="3"/>
        <v>0.61925730715960614</v>
      </c>
      <c r="J60">
        <f t="shared" si="7"/>
        <v>5.500000000000007E-2</v>
      </c>
      <c r="K60">
        <f t="shared" si="4"/>
        <v>0.32219127614517018</v>
      </c>
      <c r="N60">
        <f t="shared" si="5"/>
        <v>0.61756707570715474</v>
      </c>
      <c r="O60">
        <f t="shared" si="6"/>
        <v>0.37734031978788973</v>
      </c>
    </row>
    <row r="61" spans="2:15" x14ac:dyDescent="0.2">
      <c r="B61">
        <v>5.6000000000000001E-2</v>
      </c>
      <c r="C61">
        <v>-0.73783900000000002</v>
      </c>
      <c r="D61">
        <f t="shared" si="0"/>
        <v>0.73243500000000006</v>
      </c>
      <c r="E61">
        <f t="shared" si="1"/>
        <v>183.10875000000001</v>
      </c>
      <c r="F61">
        <f t="shared" si="8"/>
        <v>297.69124999999997</v>
      </c>
      <c r="G61">
        <f t="shared" si="2"/>
        <v>0.30754808883364904</v>
      </c>
      <c r="I61">
        <f t="shared" si="3"/>
        <v>0.61509617766729807</v>
      </c>
      <c r="J61">
        <f t="shared" si="7"/>
        <v>5.6000000000000071E-2</v>
      </c>
      <c r="K61">
        <f t="shared" si="4"/>
        <v>0.32010268757933819</v>
      </c>
      <c r="N61">
        <f t="shared" si="5"/>
        <v>0.61915817387687178</v>
      </c>
      <c r="O61">
        <f t="shared" si="6"/>
        <v>0.3761138780681037</v>
      </c>
    </row>
    <row r="62" spans="2:15" x14ac:dyDescent="0.2">
      <c r="B62">
        <v>5.7000000000000002E-2</v>
      </c>
      <c r="C62">
        <v>-0.72927299999999995</v>
      </c>
      <c r="D62">
        <f t="shared" si="0"/>
        <v>0.72386899999999998</v>
      </c>
      <c r="E62">
        <f t="shared" si="1"/>
        <v>180.96724999999998</v>
      </c>
      <c r="F62">
        <f t="shared" si="8"/>
        <v>299.83275000000003</v>
      </c>
      <c r="G62">
        <f t="shared" si="2"/>
        <v>0.30178032586500303</v>
      </c>
      <c r="I62">
        <f t="shared" si="3"/>
        <v>0.60356065173000606</v>
      </c>
      <c r="J62">
        <f t="shared" si="7"/>
        <v>5.7000000000000071E-2</v>
      </c>
      <c r="K62">
        <f t="shared" si="4"/>
        <v>0.31431005436506698</v>
      </c>
      <c r="N62">
        <f t="shared" si="5"/>
        <v>0.62361220881863566</v>
      </c>
      <c r="O62">
        <f t="shared" si="6"/>
        <v>0.37266091743509833</v>
      </c>
    </row>
    <row r="63" spans="2:15" x14ac:dyDescent="0.2">
      <c r="B63">
        <v>5.8000000000000003E-2</v>
      </c>
      <c r="C63">
        <v>-0.71825899999999998</v>
      </c>
      <c r="D63">
        <f t="shared" si="0"/>
        <v>0.71285500000000002</v>
      </c>
      <c r="E63">
        <f t="shared" si="1"/>
        <v>178.21375</v>
      </c>
      <c r="F63">
        <f t="shared" si="8"/>
        <v>302.58625000000001</v>
      </c>
      <c r="G63">
        <f t="shared" si="2"/>
        <v>0.29448421730994057</v>
      </c>
      <c r="I63">
        <f t="shared" si="3"/>
        <v>0.58896843461988113</v>
      </c>
      <c r="J63">
        <f t="shared" si="7"/>
        <v>5.8000000000000072E-2</v>
      </c>
      <c r="K63">
        <f t="shared" si="4"/>
        <v>0.30697685870220176</v>
      </c>
      <c r="N63">
        <f t="shared" si="5"/>
        <v>0.62933912229617306</v>
      </c>
      <c r="O63">
        <f t="shared" si="6"/>
        <v>0.36817730258008918</v>
      </c>
    </row>
    <row r="64" spans="2:15" x14ac:dyDescent="0.2">
      <c r="B64">
        <v>5.8999999999999997E-2</v>
      </c>
      <c r="C64">
        <v>-0.70908000000000004</v>
      </c>
      <c r="D64">
        <f t="shared" si="0"/>
        <v>0.70367600000000008</v>
      </c>
      <c r="E64">
        <f t="shared" si="1"/>
        <v>175.91900000000001</v>
      </c>
      <c r="F64">
        <f t="shared" si="8"/>
        <v>304.88099999999997</v>
      </c>
      <c r="G64">
        <f t="shared" si="2"/>
        <v>0.28850436727772477</v>
      </c>
      <c r="I64">
        <f t="shared" si="3"/>
        <v>0.57700873455544954</v>
      </c>
      <c r="J64">
        <f t="shared" si="7"/>
        <v>5.9000000000000073E-2</v>
      </c>
      <c r="K64">
        <f t="shared" si="4"/>
        <v>0.3009618212670917</v>
      </c>
      <c r="N64">
        <f t="shared" si="5"/>
        <v>0.63411189683860225</v>
      </c>
      <c r="O64">
        <f t="shared" si="6"/>
        <v>0.36440177572088395</v>
      </c>
    </row>
    <row r="65" spans="2:15" x14ac:dyDescent="0.2">
      <c r="B65">
        <v>0.06</v>
      </c>
      <c r="C65">
        <v>-0.70479700000000001</v>
      </c>
      <c r="D65">
        <f t="shared" si="0"/>
        <v>0.69939300000000004</v>
      </c>
      <c r="E65">
        <f t="shared" si="1"/>
        <v>174.84825000000001</v>
      </c>
      <c r="F65">
        <f t="shared" si="8"/>
        <v>305.95175</v>
      </c>
      <c r="G65">
        <f t="shared" si="2"/>
        <v>0.28574481106906557</v>
      </c>
      <c r="I65">
        <f t="shared" si="3"/>
        <v>0.57148962213813126</v>
      </c>
      <c r="J65">
        <f t="shared" si="7"/>
        <v>6.0000000000000081E-2</v>
      </c>
      <c r="K65">
        <f t="shared" si="4"/>
        <v>0.29818454373385173</v>
      </c>
      <c r="N65">
        <f t="shared" si="5"/>
        <v>0.63633891430948419</v>
      </c>
      <c r="O65">
        <f t="shared" si="6"/>
        <v>0.36262767060122236</v>
      </c>
    </row>
    <row r="66" spans="2:15" x14ac:dyDescent="0.2">
      <c r="B66">
        <v>6.0999999999999999E-2</v>
      </c>
      <c r="C66">
        <v>-0.70112600000000003</v>
      </c>
      <c r="D66">
        <f t="shared" si="0"/>
        <v>0.69572200000000006</v>
      </c>
      <c r="E66">
        <f t="shared" si="1"/>
        <v>173.93050000000002</v>
      </c>
      <c r="F66">
        <f t="shared" si="8"/>
        <v>306.86950000000002</v>
      </c>
      <c r="G66">
        <f t="shared" si="2"/>
        <v>0.28339489587593425</v>
      </c>
      <c r="I66">
        <f t="shared" si="3"/>
        <v>0.5667897917518685</v>
      </c>
      <c r="J66">
        <f t="shared" si="7"/>
        <v>6.1000000000000082E-2</v>
      </c>
      <c r="K66">
        <f t="shared" si="4"/>
        <v>0.29581878956246727</v>
      </c>
      <c r="N66">
        <f t="shared" si="5"/>
        <v>0.63824771214642262</v>
      </c>
      <c r="O66">
        <f t="shared" si="6"/>
        <v>0.36110067681879787</v>
      </c>
    </row>
    <row r="67" spans="2:15" x14ac:dyDescent="0.2">
      <c r="B67">
        <v>6.2E-2</v>
      </c>
      <c r="C67">
        <v>-0.69255900000000004</v>
      </c>
      <c r="D67">
        <f t="shared" si="0"/>
        <v>0.68715500000000007</v>
      </c>
      <c r="E67">
        <f t="shared" si="1"/>
        <v>171.78875000000002</v>
      </c>
      <c r="F67">
        <f t="shared" si="8"/>
        <v>309.01125000000002</v>
      </c>
      <c r="G67">
        <f t="shared" si="2"/>
        <v>0.27796520353223386</v>
      </c>
      <c r="I67">
        <f t="shared" si="3"/>
        <v>0.55593040706446772</v>
      </c>
      <c r="J67">
        <f t="shared" si="7"/>
        <v>6.2000000000000083E-2</v>
      </c>
      <c r="K67">
        <f t="shared" si="4"/>
        <v>0.29034983331765668</v>
      </c>
      <c r="N67">
        <f t="shared" si="5"/>
        <v>0.64270226705490852</v>
      </c>
      <c r="O67">
        <f t="shared" si="6"/>
        <v>0.35751383219541211</v>
      </c>
    </row>
    <row r="68" spans="2:15" x14ac:dyDescent="0.2">
      <c r="B68">
        <v>6.3E-2</v>
      </c>
      <c r="C68">
        <v>-0.687052</v>
      </c>
      <c r="D68">
        <f t="shared" si="0"/>
        <v>0.68164800000000003</v>
      </c>
      <c r="E68">
        <f t="shared" si="1"/>
        <v>170.41200000000001</v>
      </c>
      <c r="F68">
        <f t="shared" si="8"/>
        <v>310.38800000000003</v>
      </c>
      <c r="G68">
        <f t="shared" si="2"/>
        <v>0.27451447865252521</v>
      </c>
      <c r="I68">
        <f t="shared" si="3"/>
        <v>0.54902895730505041</v>
      </c>
      <c r="J68">
        <f t="shared" si="7"/>
        <v>6.3000000000000084E-2</v>
      </c>
      <c r="K68">
        <f t="shared" si="4"/>
        <v>0.28687219373864725</v>
      </c>
      <c r="N68">
        <f t="shared" si="5"/>
        <v>0.64556572379367727</v>
      </c>
      <c r="O68">
        <f t="shared" si="6"/>
        <v>0.35519065007424278</v>
      </c>
    </row>
    <row r="69" spans="2:15" x14ac:dyDescent="0.2">
      <c r="B69">
        <v>6.4000000000000001E-2</v>
      </c>
      <c r="C69">
        <v>-0.68521699999999996</v>
      </c>
      <c r="D69">
        <f t="shared" si="0"/>
        <v>0.679813</v>
      </c>
      <c r="E69">
        <f t="shared" si="1"/>
        <v>169.95325</v>
      </c>
      <c r="F69">
        <f t="shared" si="8"/>
        <v>310.84675000000004</v>
      </c>
      <c r="G69">
        <f t="shared" si="2"/>
        <v>0.27337144428886578</v>
      </c>
      <c r="I69">
        <f t="shared" si="3"/>
        <v>0.54674288857773157</v>
      </c>
      <c r="J69">
        <f t="shared" si="7"/>
        <v>6.4000000000000085E-2</v>
      </c>
      <c r="K69">
        <f t="shared" si="4"/>
        <v>0.2857199037298645</v>
      </c>
      <c r="N69">
        <f t="shared" si="5"/>
        <v>0.64651986272878548</v>
      </c>
      <c r="O69">
        <f t="shared" si="6"/>
        <v>0.35441345289096571</v>
      </c>
    </row>
    <row r="70" spans="2:15" x14ac:dyDescent="0.2">
      <c r="B70">
        <v>6.5000000000000002E-2</v>
      </c>
      <c r="C70">
        <v>-0.68338100000000002</v>
      </c>
      <c r="D70">
        <f t="shared" ref="D70:D75" si="9">$B$2-C70</f>
        <v>0.67797700000000005</v>
      </c>
      <c r="E70">
        <f t="shared" ref="E70:E75" si="10">D70/$B$3</f>
        <v>169.49425000000002</v>
      </c>
      <c r="F70">
        <f t="shared" si="8"/>
        <v>311.30574999999999</v>
      </c>
      <c r="G70">
        <f t="shared" ref="G70:G75" si="11">E70/F70*1/0.2/10</f>
        <v>0.27223115859568925</v>
      </c>
      <c r="I70">
        <f t="shared" ref="I70:I75" si="12">E70/F70</f>
        <v>0.54446231719137861</v>
      </c>
      <c r="J70">
        <f t="shared" si="7"/>
        <v>6.5000000000000085E-2</v>
      </c>
      <c r="K70">
        <f t="shared" ref="K70:K75" si="13">IF(I70&lt;=0,0,EXP(8.54+0.9646*LN(I70))/10000)</f>
        <v>0.28457021469332366</v>
      </c>
      <c r="N70">
        <f t="shared" ref="N70:N75" si="14">F70/$B$1</f>
        <v>0.64747452163061558</v>
      </c>
      <c r="O70">
        <f t="shared" ref="O70:O75" si="15">7.001-4.345*N70+0.364*(1/N70)-8.4*EXP(-N70)</f>
        <v>0.35363427729373953</v>
      </c>
    </row>
    <row r="71" spans="2:15" x14ac:dyDescent="0.2">
      <c r="B71">
        <v>6.6000000000000003E-2</v>
      </c>
      <c r="C71">
        <v>-0.67542599999999997</v>
      </c>
      <c r="D71">
        <f t="shared" si="9"/>
        <v>0.67002200000000001</v>
      </c>
      <c r="E71">
        <f t="shared" si="10"/>
        <v>167.50550000000001</v>
      </c>
      <c r="F71">
        <f t="shared" si="8"/>
        <v>313.29449999999997</v>
      </c>
      <c r="G71">
        <f t="shared" si="11"/>
        <v>0.26732914238839178</v>
      </c>
      <c r="I71">
        <f t="shared" si="12"/>
        <v>0.53465828477678357</v>
      </c>
      <c r="J71">
        <f t="shared" ref="J71:J75" si="16">J70+B71-B70</f>
        <v>6.6000000000000086E-2</v>
      </c>
      <c r="K71">
        <f t="shared" si="13"/>
        <v>0.27962582292276561</v>
      </c>
      <c r="N71">
        <f t="shared" si="14"/>
        <v>0.65161085690515796</v>
      </c>
      <c r="O71">
        <f t="shared" si="15"/>
        <v>0.35024013596931169</v>
      </c>
    </row>
    <row r="72" spans="2:15" x14ac:dyDescent="0.2">
      <c r="B72">
        <v>6.7000000000000004E-2</v>
      </c>
      <c r="C72">
        <v>-0.66379999999999995</v>
      </c>
      <c r="D72">
        <f t="shared" si="9"/>
        <v>0.65839599999999998</v>
      </c>
      <c r="E72">
        <f t="shared" si="10"/>
        <v>164.59899999999999</v>
      </c>
      <c r="F72">
        <f t="shared" ref="F72:F75" si="17">IF(E72&lt;0,$B$1,$B$1-E72)</f>
        <v>316.20100000000002</v>
      </c>
      <c r="G72">
        <f t="shared" si="11"/>
        <v>0.26027590045572274</v>
      </c>
      <c r="I72">
        <f t="shared" si="12"/>
        <v>0.52055180091144548</v>
      </c>
      <c r="J72">
        <f t="shared" si="16"/>
        <v>6.7000000000000087E-2</v>
      </c>
      <c r="K72">
        <f t="shared" si="13"/>
        <v>0.27250595975525349</v>
      </c>
      <c r="N72">
        <f t="shared" si="14"/>
        <v>0.65765599001663899</v>
      </c>
      <c r="O72">
        <f t="shared" si="15"/>
        <v>0.34522579340364246</v>
      </c>
    </row>
    <row r="73" spans="2:15" x14ac:dyDescent="0.2">
      <c r="B73">
        <v>6.8000000000000005E-2</v>
      </c>
      <c r="C73">
        <v>-0.65278599999999998</v>
      </c>
      <c r="D73">
        <f t="shared" si="9"/>
        <v>0.64738200000000001</v>
      </c>
      <c r="E73">
        <f t="shared" si="10"/>
        <v>161.84549999999999</v>
      </c>
      <c r="F73">
        <f t="shared" si="17"/>
        <v>318.95450000000005</v>
      </c>
      <c r="G73">
        <f t="shared" si="11"/>
        <v>0.25371252012434364</v>
      </c>
      <c r="I73">
        <f t="shared" si="12"/>
        <v>0.5074250402486874</v>
      </c>
      <c r="J73">
        <f t="shared" si="16"/>
        <v>6.8000000000000088E-2</v>
      </c>
      <c r="K73">
        <f t="shared" si="13"/>
        <v>0.26587445043213453</v>
      </c>
      <c r="N73">
        <f t="shared" si="14"/>
        <v>0.6633829034941765</v>
      </c>
      <c r="O73">
        <f t="shared" si="15"/>
        <v>0.34041502355082454</v>
      </c>
    </row>
    <row r="74" spans="2:15" x14ac:dyDescent="0.2">
      <c r="B74">
        <v>6.9000000000000006E-2</v>
      </c>
      <c r="C74">
        <v>-0.64483199999999996</v>
      </c>
      <c r="D74">
        <f t="shared" si="9"/>
        <v>0.639428</v>
      </c>
      <c r="E74">
        <f t="shared" si="10"/>
        <v>159.857</v>
      </c>
      <c r="F74">
        <f t="shared" si="17"/>
        <v>320.94299999999998</v>
      </c>
      <c r="G74">
        <f t="shared" si="11"/>
        <v>0.24904266489688198</v>
      </c>
      <c r="I74">
        <f t="shared" si="12"/>
        <v>0.49808532979376402</v>
      </c>
      <c r="J74">
        <f t="shared" si="16"/>
        <v>6.9000000000000089E-2</v>
      </c>
      <c r="K74">
        <f t="shared" si="13"/>
        <v>0.26115243119056664</v>
      </c>
      <c r="N74">
        <f t="shared" si="14"/>
        <v>0.66751871880199665</v>
      </c>
      <c r="O74">
        <f t="shared" si="15"/>
        <v>0.33690351040670041</v>
      </c>
    </row>
    <row r="75" spans="2:15" x14ac:dyDescent="0.2">
      <c r="B75">
        <v>7.0000000000000007E-2</v>
      </c>
      <c r="C75">
        <v>-0.63687700000000003</v>
      </c>
      <c r="D75">
        <f t="shared" si="9"/>
        <v>0.63147300000000006</v>
      </c>
      <c r="E75">
        <f t="shared" si="10"/>
        <v>157.86825000000002</v>
      </c>
      <c r="F75">
        <f t="shared" si="17"/>
        <v>322.93174999999997</v>
      </c>
      <c r="G75">
        <f t="shared" si="11"/>
        <v>0.24442974405582607</v>
      </c>
      <c r="I75">
        <f t="shared" si="12"/>
        <v>0.4888594881116522</v>
      </c>
      <c r="J75">
        <f t="shared" si="16"/>
        <v>7.000000000000009E-2</v>
      </c>
      <c r="K75">
        <f t="shared" si="13"/>
        <v>0.2564849039976923</v>
      </c>
      <c r="N75">
        <f t="shared" si="14"/>
        <v>0.67165505407653903</v>
      </c>
      <c r="O75">
        <f t="shared" si="15"/>
        <v>0.33335971160639399</v>
      </c>
    </row>
    <row r="76" spans="2:15" x14ac:dyDescent="0.2">
      <c r="B76">
        <v>7.0999999999999994E-2</v>
      </c>
      <c r="C76">
        <v>-0.63259399999999999</v>
      </c>
      <c r="D76">
        <f t="shared" ref="D76:D81" si="18">$B$2-C76</f>
        <v>0.62719000000000003</v>
      </c>
      <c r="E76">
        <f t="shared" ref="E76:E81" si="19">D76/$B$3</f>
        <v>156.79750000000001</v>
      </c>
      <c r="F76">
        <f t="shared" ref="F76:F81" si="20">IF(E76&lt;0,$B$1,$B$1-E76)</f>
        <v>324.0025</v>
      </c>
      <c r="G76">
        <f t="shared" ref="G76:G81" si="21">E76/F76*1/0.2/10</f>
        <v>0.24196958356802806</v>
      </c>
      <c r="I76">
        <f t="shared" ref="I76:I81" si="22">E76/F76</f>
        <v>0.48393916713605611</v>
      </c>
      <c r="J76">
        <f t="shared" ref="J76:J81" si="23">J75+B76-B75</f>
        <v>7.1000000000000063E-2</v>
      </c>
      <c r="K76">
        <f t="shared" ref="K76:K81" si="24">IF(I76&lt;=0,0,EXP(8.54+0.9646*LN(I76))/10000)</f>
        <v>0.25399434929711817</v>
      </c>
      <c r="N76">
        <f t="shared" ref="N76:N81" si="25">F76/$B$1</f>
        <v>0.67388207154742097</v>
      </c>
      <c r="O76">
        <f t="shared" ref="O76:O81" si="26">7.001-4.345*N76+0.364*(1/N76)-8.4*EXP(-N76)</f>
        <v>0.3314383655227422</v>
      </c>
    </row>
    <row r="77" spans="2:15" x14ac:dyDescent="0.2">
      <c r="B77">
        <v>7.1999999999999995E-2</v>
      </c>
      <c r="C77">
        <v>-0.62708699999999995</v>
      </c>
      <c r="D77">
        <f t="shared" si="18"/>
        <v>0.62168299999999999</v>
      </c>
      <c r="E77">
        <f t="shared" si="19"/>
        <v>155.42075</v>
      </c>
      <c r="F77">
        <f t="shared" si="20"/>
        <v>325.37925000000001</v>
      </c>
      <c r="G77">
        <f t="shared" si="21"/>
        <v>0.23883014974064878</v>
      </c>
      <c r="I77">
        <f t="shared" si="22"/>
        <v>0.47766029948129757</v>
      </c>
      <c r="J77">
        <f t="shared" si="23"/>
        <v>7.2000000000000078E-2</v>
      </c>
      <c r="K77">
        <f t="shared" si="24"/>
        <v>0.2508148257769125</v>
      </c>
      <c r="N77">
        <f t="shared" si="25"/>
        <v>0.67674552828618972</v>
      </c>
      <c r="O77">
        <f t="shared" si="26"/>
        <v>0.3289540579432817</v>
      </c>
    </row>
    <row r="78" spans="2:15" x14ac:dyDescent="0.2">
      <c r="B78">
        <v>7.2999999999999995E-2</v>
      </c>
      <c r="C78">
        <v>-0.62219199999999997</v>
      </c>
      <c r="D78">
        <f t="shared" si="18"/>
        <v>0.616788</v>
      </c>
      <c r="E78">
        <f t="shared" si="19"/>
        <v>154.197</v>
      </c>
      <c r="F78">
        <f t="shared" si="20"/>
        <v>326.60300000000001</v>
      </c>
      <c r="G78">
        <f t="shared" si="21"/>
        <v>0.23606182429432673</v>
      </c>
      <c r="I78">
        <f t="shared" si="22"/>
        <v>0.47212364858865352</v>
      </c>
      <c r="J78">
        <f t="shared" si="23"/>
        <v>7.3000000000000079E-2</v>
      </c>
      <c r="K78">
        <f t="shared" si="24"/>
        <v>0.24800992239139361</v>
      </c>
      <c r="N78">
        <f t="shared" si="25"/>
        <v>0.67929076539101496</v>
      </c>
      <c r="O78">
        <f t="shared" si="26"/>
        <v>0.32673261947232657</v>
      </c>
    </row>
    <row r="79" spans="2:15" x14ac:dyDescent="0.2">
      <c r="B79">
        <v>7.3999999999999996E-2</v>
      </c>
      <c r="C79">
        <v>-0.61851999999999996</v>
      </c>
      <c r="D79">
        <f t="shared" si="18"/>
        <v>0.61311599999999999</v>
      </c>
      <c r="E79">
        <f t="shared" si="19"/>
        <v>153.279</v>
      </c>
      <c r="F79">
        <f t="shared" si="20"/>
        <v>327.52100000000002</v>
      </c>
      <c r="G79">
        <f t="shared" si="21"/>
        <v>0.2339987359589156</v>
      </c>
      <c r="I79">
        <f t="shared" si="22"/>
        <v>0.4679974719178312</v>
      </c>
      <c r="J79">
        <f t="shared" si="23"/>
        <v>7.400000000000008E-2</v>
      </c>
      <c r="K79">
        <f t="shared" si="24"/>
        <v>0.24591881778654465</v>
      </c>
      <c r="N79">
        <f t="shared" si="25"/>
        <v>0.68120008319467551</v>
      </c>
      <c r="O79">
        <f t="shared" si="26"/>
        <v>0.32505797253220248</v>
      </c>
    </row>
    <row r="80" spans="2:15" x14ac:dyDescent="0.2">
      <c r="B80">
        <v>7.4999999999999997E-2</v>
      </c>
      <c r="C80">
        <v>-0.61607299999999998</v>
      </c>
      <c r="D80">
        <f t="shared" si="18"/>
        <v>0.61066900000000002</v>
      </c>
      <c r="E80">
        <f t="shared" si="19"/>
        <v>152.66725</v>
      </c>
      <c r="F80">
        <f t="shared" si="20"/>
        <v>328.13274999999999</v>
      </c>
      <c r="G80">
        <f t="shared" si="21"/>
        <v>0.23263031501732151</v>
      </c>
      <c r="I80">
        <f t="shared" si="22"/>
        <v>0.46526063003464302</v>
      </c>
      <c r="J80">
        <f t="shared" si="23"/>
        <v>7.500000000000008E-2</v>
      </c>
      <c r="K80">
        <f t="shared" si="24"/>
        <v>0.24453145429287038</v>
      </c>
      <c r="N80">
        <f t="shared" si="25"/>
        <v>0.68247244176372712</v>
      </c>
      <c r="O80">
        <f t="shared" si="26"/>
        <v>0.32393805807545917</v>
      </c>
    </row>
    <row r="81" spans="2:15" x14ac:dyDescent="0.2">
      <c r="B81">
        <v>7.5999999999999998E-2</v>
      </c>
      <c r="C81">
        <v>-0.611178</v>
      </c>
      <c r="D81">
        <f t="shared" si="18"/>
        <v>0.60577400000000003</v>
      </c>
      <c r="E81">
        <f t="shared" si="19"/>
        <v>151.4435</v>
      </c>
      <c r="F81">
        <f t="shared" si="20"/>
        <v>329.35649999999998</v>
      </c>
      <c r="G81">
        <f t="shared" si="21"/>
        <v>0.22990816941520814</v>
      </c>
      <c r="I81">
        <f t="shared" si="22"/>
        <v>0.45981633883041628</v>
      </c>
      <c r="J81">
        <f t="shared" si="23"/>
        <v>7.6000000000000081E-2</v>
      </c>
      <c r="K81">
        <f t="shared" si="24"/>
        <v>0.24177076623291796</v>
      </c>
      <c r="N81">
        <f t="shared" si="25"/>
        <v>0.68501767886855236</v>
      </c>
      <c r="O81">
        <f t="shared" si="26"/>
        <v>0.32168826221739266</v>
      </c>
    </row>
    <row r="82" spans="2:15" x14ac:dyDescent="0.2">
      <c r="B82">
        <v>7.6999999999999999E-2</v>
      </c>
      <c r="C82">
        <v>-0.60628300000000002</v>
      </c>
      <c r="D82">
        <f t="shared" ref="D82:D145" si="27">$B$2-C82</f>
        <v>0.60087900000000005</v>
      </c>
      <c r="E82">
        <f t="shared" ref="E82:E145" si="28">D82/$B$3</f>
        <v>150.21975</v>
      </c>
      <c r="F82">
        <f t="shared" ref="F82:F145" si="29">IF(E82&lt;0,$B$1,$B$1-E82)</f>
        <v>330.58024999999998</v>
      </c>
      <c r="G82">
        <f t="shared" ref="G82:G145" si="30">E82/F82*1/0.2/10</f>
        <v>0.22720617762252887</v>
      </c>
      <c r="I82">
        <f t="shared" ref="I82:I145" si="31">E82/F82</f>
        <v>0.4544123552450578</v>
      </c>
      <c r="J82">
        <f t="shared" ref="J82:J145" si="32">J81+B82-B81</f>
        <v>7.7000000000000082E-2</v>
      </c>
      <c r="K82">
        <f t="shared" ref="K82:K145" si="33">IF(I82&lt;=0,0,EXP(8.54+0.9646*LN(I82))/10000)</f>
        <v>0.23902937280588407</v>
      </c>
      <c r="N82">
        <f t="shared" ref="N82:N145" si="34">F82/$B$1</f>
        <v>0.6875629159733776</v>
      </c>
      <c r="O82">
        <f t="shared" ref="O82:O145" si="35">7.001-4.345*N82+0.364*(1/N82)-8.4*EXP(-N82)</f>
        <v>0.3194257076500433</v>
      </c>
    </row>
    <row r="83" spans="2:15" x14ac:dyDescent="0.2">
      <c r="B83">
        <v>7.8E-2</v>
      </c>
      <c r="C83">
        <v>-0.60077599999999998</v>
      </c>
      <c r="D83">
        <f t="shared" si="27"/>
        <v>0.59537200000000001</v>
      </c>
      <c r="E83">
        <f t="shared" si="28"/>
        <v>148.84299999999999</v>
      </c>
      <c r="F83">
        <f t="shared" si="29"/>
        <v>331.95699999999999</v>
      </c>
      <c r="G83">
        <f t="shared" si="30"/>
        <v>0.224190181258416</v>
      </c>
      <c r="I83">
        <f t="shared" si="31"/>
        <v>0.448380362516832</v>
      </c>
      <c r="J83">
        <f t="shared" si="32"/>
        <v>7.8000000000000083E-2</v>
      </c>
      <c r="K83">
        <f t="shared" si="33"/>
        <v>0.23596803182141085</v>
      </c>
      <c r="N83">
        <f t="shared" si="34"/>
        <v>0.69042637271214635</v>
      </c>
      <c r="O83">
        <f t="shared" si="35"/>
        <v>0.31686490958216851</v>
      </c>
    </row>
    <row r="84" spans="2:15" x14ac:dyDescent="0.2">
      <c r="B84">
        <v>7.9000000000000001E-2</v>
      </c>
      <c r="C84">
        <v>-0.59894000000000003</v>
      </c>
      <c r="D84">
        <f t="shared" si="27"/>
        <v>0.59353600000000006</v>
      </c>
      <c r="E84">
        <f t="shared" si="28"/>
        <v>148.38400000000001</v>
      </c>
      <c r="F84">
        <f t="shared" si="29"/>
        <v>332.416</v>
      </c>
      <c r="G84">
        <f t="shared" si="30"/>
        <v>0.22319021948402001</v>
      </c>
      <c r="I84">
        <f t="shared" si="31"/>
        <v>0.44638043896804008</v>
      </c>
      <c r="J84">
        <f t="shared" si="32"/>
        <v>7.9000000000000084E-2</v>
      </c>
      <c r="K84">
        <f t="shared" si="33"/>
        <v>0.23495271501212969</v>
      </c>
      <c r="N84">
        <f t="shared" si="34"/>
        <v>0.69138103161397668</v>
      </c>
      <c r="O84">
        <f t="shared" si="35"/>
        <v>0.31600751749807632</v>
      </c>
    </row>
    <row r="85" spans="2:15" x14ac:dyDescent="0.2">
      <c r="B85">
        <v>0.08</v>
      </c>
      <c r="C85">
        <v>-0.59710399999999997</v>
      </c>
      <c r="D85">
        <f t="shared" si="27"/>
        <v>0.5917</v>
      </c>
      <c r="E85">
        <f t="shared" si="28"/>
        <v>147.92500000000001</v>
      </c>
      <c r="F85">
        <f t="shared" si="29"/>
        <v>332.875</v>
      </c>
      <c r="G85">
        <f t="shared" si="30"/>
        <v>0.22219301539616976</v>
      </c>
      <c r="I85">
        <f t="shared" si="31"/>
        <v>0.44438603079233951</v>
      </c>
      <c r="J85">
        <f t="shared" si="32"/>
        <v>8.0000000000000085E-2</v>
      </c>
      <c r="K85">
        <f t="shared" si="33"/>
        <v>0.23394003785600531</v>
      </c>
      <c r="N85">
        <f t="shared" si="34"/>
        <v>0.69233569051580701</v>
      </c>
      <c r="O85">
        <f t="shared" si="35"/>
        <v>0.31514829847391557</v>
      </c>
    </row>
    <row r="86" spans="2:15" x14ac:dyDescent="0.2">
      <c r="B86">
        <v>8.1000000000000003E-2</v>
      </c>
      <c r="C86">
        <v>-0.59282100000000004</v>
      </c>
      <c r="D86">
        <f t="shared" si="27"/>
        <v>0.58741700000000008</v>
      </c>
      <c r="E86">
        <f t="shared" si="28"/>
        <v>146.85425000000001</v>
      </c>
      <c r="F86">
        <f t="shared" si="29"/>
        <v>333.94574999999998</v>
      </c>
      <c r="G86">
        <f t="shared" si="30"/>
        <v>0.21987740523722793</v>
      </c>
      <c r="I86">
        <f t="shared" si="31"/>
        <v>0.43975481047445586</v>
      </c>
      <c r="J86">
        <f t="shared" si="32"/>
        <v>8.1000000000000086E-2</v>
      </c>
      <c r="K86">
        <f t="shared" si="33"/>
        <v>0.23158787574427875</v>
      </c>
      <c r="N86">
        <f t="shared" si="34"/>
        <v>0.69456270798668873</v>
      </c>
      <c r="O86">
        <f t="shared" si="35"/>
        <v>0.31313679418000095</v>
      </c>
    </row>
    <row r="87" spans="2:15" x14ac:dyDescent="0.2">
      <c r="B87">
        <v>8.2000000000000003E-2</v>
      </c>
      <c r="C87">
        <v>-0.58609</v>
      </c>
      <c r="D87">
        <f t="shared" si="27"/>
        <v>0.58068600000000004</v>
      </c>
      <c r="E87">
        <f t="shared" si="28"/>
        <v>145.17150000000001</v>
      </c>
      <c r="F87">
        <f t="shared" si="29"/>
        <v>335.62850000000003</v>
      </c>
      <c r="G87">
        <f t="shared" si="30"/>
        <v>0.21626813575128451</v>
      </c>
      <c r="I87">
        <f t="shared" si="31"/>
        <v>0.43253627150256907</v>
      </c>
      <c r="J87">
        <f t="shared" si="32"/>
        <v>8.2000000000000087E-2</v>
      </c>
      <c r="K87">
        <f t="shared" si="33"/>
        <v>0.22791988131532953</v>
      </c>
      <c r="N87">
        <f t="shared" si="34"/>
        <v>0.69806260399334452</v>
      </c>
      <c r="O87">
        <f t="shared" si="35"/>
        <v>0.30995531101467311</v>
      </c>
    </row>
    <row r="88" spans="2:15" x14ac:dyDescent="0.2">
      <c r="B88">
        <v>8.3000000000000004E-2</v>
      </c>
      <c r="C88">
        <v>-0.57813599999999998</v>
      </c>
      <c r="D88">
        <f t="shared" si="27"/>
        <v>0.57273200000000002</v>
      </c>
      <c r="E88">
        <f t="shared" si="28"/>
        <v>143.18299999999999</v>
      </c>
      <c r="F88">
        <f t="shared" si="29"/>
        <v>337.61700000000002</v>
      </c>
      <c r="G88">
        <f t="shared" si="30"/>
        <v>0.2120494524861011</v>
      </c>
      <c r="I88">
        <f t="shared" si="31"/>
        <v>0.42409890497220221</v>
      </c>
      <c r="J88">
        <f t="shared" si="32"/>
        <v>8.3000000000000088E-2</v>
      </c>
      <c r="K88">
        <f t="shared" si="33"/>
        <v>0.22362980721989578</v>
      </c>
      <c r="N88">
        <f t="shared" si="34"/>
        <v>0.70219841930116478</v>
      </c>
      <c r="O88">
        <f t="shared" si="35"/>
        <v>0.30616354781466804</v>
      </c>
    </row>
    <row r="89" spans="2:15" x14ac:dyDescent="0.2">
      <c r="B89">
        <v>8.4000000000000005E-2</v>
      </c>
      <c r="C89">
        <v>-0.57018100000000005</v>
      </c>
      <c r="D89">
        <f t="shared" si="27"/>
        <v>0.56477700000000008</v>
      </c>
      <c r="E89">
        <f t="shared" si="28"/>
        <v>141.19425000000001</v>
      </c>
      <c r="F89">
        <f t="shared" si="29"/>
        <v>339.60575</v>
      </c>
      <c r="G89">
        <f t="shared" si="30"/>
        <v>0.207879651625451</v>
      </c>
      <c r="I89">
        <f t="shared" si="31"/>
        <v>0.41575930325090199</v>
      </c>
      <c r="J89">
        <f t="shared" si="32"/>
        <v>8.4000000000000088E-2</v>
      </c>
      <c r="K89">
        <f t="shared" si="33"/>
        <v>0.21938647265076858</v>
      </c>
      <c r="N89">
        <f t="shared" si="34"/>
        <v>0.70633475457570716</v>
      </c>
      <c r="O89">
        <f t="shared" si="35"/>
        <v>0.30233607334653811</v>
      </c>
    </row>
    <row r="90" spans="2:15" x14ac:dyDescent="0.2">
      <c r="B90">
        <v>8.5000000000000006E-2</v>
      </c>
      <c r="C90">
        <v>-0.56345000000000001</v>
      </c>
      <c r="D90">
        <f t="shared" si="27"/>
        <v>0.55804600000000004</v>
      </c>
      <c r="E90">
        <f t="shared" si="28"/>
        <v>139.51150000000001</v>
      </c>
      <c r="F90">
        <f t="shared" si="29"/>
        <v>341.2885</v>
      </c>
      <c r="G90">
        <f t="shared" si="30"/>
        <v>0.20438939489610694</v>
      </c>
      <c r="I90">
        <f t="shared" si="31"/>
        <v>0.40877878979221394</v>
      </c>
      <c r="J90">
        <f t="shared" si="32"/>
        <v>8.5000000000000089E-2</v>
      </c>
      <c r="K90">
        <f t="shared" si="33"/>
        <v>0.21583235095607584</v>
      </c>
      <c r="N90">
        <f t="shared" si="34"/>
        <v>0.70983465058236273</v>
      </c>
      <c r="O90">
        <f t="shared" si="35"/>
        <v>0.29906974568680056</v>
      </c>
    </row>
    <row r="91" spans="2:15" x14ac:dyDescent="0.2">
      <c r="B91">
        <v>8.5999999999999993E-2</v>
      </c>
      <c r="C91">
        <v>-0.55733100000000002</v>
      </c>
      <c r="D91">
        <f t="shared" si="27"/>
        <v>0.55192700000000006</v>
      </c>
      <c r="E91">
        <f t="shared" si="28"/>
        <v>137.98175000000001</v>
      </c>
      <c r="F91">
        <f t="shared" si="29"/>
        <v>342.81825000000003</v>
      </c>
      <c r="G91">
        <f t="shared" si="30"/>
        <v>0.20124621428409947</v>
      </c>
      <c r="I91">
        <f t="shared" si="31"/>
        <v>0.402492428568199</v>
      </c>
      <c r="J91">
        <f t="shared" si="32"/>
        <v>8.600000000000009E-2</v>
      </c>
      <c r="K91">
        <f t="shared" si="33"/>
        <v>0.21262981799718053</v>
      </c>
      <c r="N91">
        <f t="shared" si="34"/>
        <v>0.71301632695507489</v>
      </c>
      <c r="O91">
        <f t="shared" si="35"/>
        <v>0.29607813761798063</v>
      </c>
    </row>
    <row r="92" spans="2:15" x14ac:dyDescent="0.2">
      <c r="B92">
        <v>8.6999999999999994E-2</v>
      </c>
      <c r="C92">
        <v>-0.55182399999999998</v>
      </c>
      <c r="D92">
        <f t="shared" si="27"/>
        <v>0.54642000000000002</v>
      </c>
      <c r="E92">
        <f t="shared" si="28"/>
        <v>136.60499999999999</v>
      </c>
      <c r="F92">
        <f t="shared" si="29"/>
        <v>344.19500000000005</v>
      </c>
      <c r="G92">
        <f t="shared" si="30"/>
        <v>0.19844129054750936</v>
      </c>
      <c r="I92">
        <f t="shared" si="31"/>
        <v>0.39688258109501873</v>
      </c>
      <c r="J92">
        <f t="shared" si="32"/>
        <v>8.7000000000000105E-2</v>
      </c>
      <c r="K92">
        <f t="shared" si="33"/>
        <v>0.20977043448372218</v>
      </c>
      <c r="N92">
        <f t="shared" si="34"/>
        <v>0.71587978369384364</v>
      </c>
      <c r="O92">
        <f t="shared" si="35"/>
        <v>0.29336748968262327</v>
      </c>
    </row>
    <row r="93" spans="2:15" x14ac:dyDescent="0.2">
      <c r="B93">
        <v>8.7999999999999995E-2</v>
      </c>
      <c r="C93">
        <v>-0.545705</v>
      </c>
      <c r="D93">
        <f t="shared" si="27"/>
        <v>0.54030100000000003</v>
      </c>
      <c r="E93">
        <f t="shared" si="28"/>
        <v>135.07525000000001</v>
      </c>
      <c r="F93">
        <f t="shared" si="29"/>
        <v>345.72474999999997</v>
      </c>
      <c r="G93">
        <f t="shared" si="30"/>
        <v>0.1953508535330491</v>
      </c>
      <c r="I93">
        <f t="shared" si="31"/>
        <v>0.39070170706609819</v>
      </c>
      <c r="J93">
        <f t="shared" si="32"/>
        <v>8.8000000000000106E-2</v>
      </c>
      <c r="K93">
        <f t="shared" si="33"/>
        <v>0.20661833630993684</v>
      </c>
      <c r="N93">
        <f t="shared" si="34"/>
        <v>0.71906146006655569</v>
      </c>
      <c r="O93">
        <f t="shared" si="35"/>
        <v>0.29033519995556922</v>
      </c>
    </row>
    <row r="94" spans="2:15" x14ac:dyDescent="0.2">
      <c r="B94">
        <v>8.8999999999999996E-2</v>
      </c>
      <c r="C94">
        <v>-0.53958600000000001</v>
      </c>
      <c r="D94">
        <f t="shared" si="27"/>
        <v>0.53418200000000005</v>
      </c>
      <c r="E94">
        <f t="shared" si="28"/>
        <v>133.5455</v>
      </c>
      <c r="F94">
        <f t="shared" si="29"/>
        <v>347.25450000000001</v>
      </c>
      <c r="G94">
        <f t="shared" si="30"/>
        <v>0.19228764494052633</v>
      </c>
      <c r="I94">
        <f t="shared" si="31"/>
        <v>0.38457528988105266</v>
      </c>
      <c r="J94">
        <f t="shared" si="32"/>
        <v>8.9000000000000107E-2</v>
      </c>
      <c r="K94">
        <f t="shared" si="33"/>
        <v>0.20349226735413387</v>
      </c>
      <c r="N94">
        <f t="shared" si="34"/>
        <v>0.72224313643926785</v>
      </c>
      <c r="O94">
        <f t="shared" si="35"/>
        <v>0.28728130325416856</v>
      </c>
    </row>
    <row r="95" spans="2:15" x14ac:dyDescent="0.2">
      <c r="B95">
        <v>0.09</v>
      </c>
      <c r="C95">
        <v>-0.53530299999999997</v>
      </c>
      <c r="D95">
        <f t="shared" si="27"/>
        <v>0.52989900000000001</v>
      </c>
      <c r="E95">
        <f t="shared" si="28"/>
        <v>132.47475</v>
      </c>
      <c r="F95">
        <f t="shared" si="29"/>
        <v>348.32524999999998</v>
      </c>
      <c r="G95">
        <f t="shared" si="30"/>
        <v>0.19015955633420203</v>
      </c>
      <c r="I95">
        <f t="shared" si="31"/>
        <v>0.38031911266840407</v>
      </c>
      <c r="J95">
        <f t="shared" si="32"/>
        <v>9.0000000000000108E-2</v>
      </c>
      <c r="K95">
        <f t="shared" si="33"/>
        <v>0.201319471686079</v>
      </c>
      <c r="N95">
        <f t="shared" si="34"/>
        <v>0.72447015391014968</v>
      </c>
      <c r="O95">
        <f t="shared" si="35"/>
        <v>0.28513080105688982</v>
      </c>
    </row>
    <row r="96" spans="2:15" x14ac:dyDescent="0.2">
      <c r="B96">
        <v>9.0999999999999998E-2</v>
      </c>
      <c r="C96">
        <v>-0.53224400000000005</v>
      </c>
      <c r="D96">
        <f t="shared" si="27"/>
        <v>0.52684000000000009</v>
      </c>
      <c r="E96">
        <f t="shared" si="28"/>
        <v>131.71</v>
      </c>
      <c r="F96">
        <f t="shared" si="29"/>
        <v>349.09000000000003</v>
      </c>
      <c r="G96">
        <f t="shared" si="30"/>
        <v>0.18864762668652782</v>
      </c>
      <c r="I96">
        <f t="shared" si="31"/>
        <v>0.37729525337305564</v>
      </c>
      <c r="J96">
        <f t="shared" si="32"/>
        <v>9.1000000000000109E-2</v>
      </c>
      <c r="K96">
        <f t="shared" si="33"/>
        <v>0.19977525674643262</v>
      </c>
      <c r="N96">
        <f t="shared" si="34"/>
        <v>0.72606073211314481</v>
      </c>
      <c r="O96">
        <f t="shared" si="35"/>
        <v>0.28358832847333115</v>
      </c>
    </row>
    <row r="97" spans="2:15" x14ac:dyDescent="0.2">
      <c r="B97">
        <v>9.1999999999999998E-2</v>
      </c>
      <c r="C97">
        <v>-0.52979600000000004</v>
      </c>
      <c r="D97">
        <f t="shared" si="27"/>
        <v>0.52439200000000008</v>
      </c>
      <c r="E97">
        <f t="shared" si="28"/>
        <v>131.09800000000001</v>
      </c>
      <c r="F97">
        <f t="shared" si="29"/>
        <v>349.702</v>
      </c>
      <c r="G97">
        <f t="shared" si="30"/>
        <v>0.18744245100113813</v>
      </c>
      <c r="I97">
        <f t="shared" si="31"/>
        <v>0.37488490200227625</v>
      </c>
      <c r="J97">
        <f t="shared" si="32"/>
        <v>9.2000000000000109E-2</v>
      </c>
      <c r="K97">
        <f t="shared" si="33"/>
        <v>0.19854403242846475</v>
      </c>
      <c r="N97">
        <f t="shared" si="34"/>
        <v>0.72733361064891844</v>
      </c>
      <c r="O97">
        <f t="shared" si="35"/>
        <v>0.28235000768679352</v>
      </c>
    </row>
    <row r="98" spans="2:15" x14ac:dyDescent="0.2">
      <c r="B98">
        <v>9.2999999999999999E-2</v>
      </c>
      <c r="C98">
        <v>-0.52857200000000004</v>
      </c>
      <c r="D98">
        <f t="shared" si="27"/>
        <v>0.52316800000000008</v>
      </c>
      <c r="E98">
        <f t="shared" si="28"/>
        <v>130.79200000000003</v>
      </c>
      <c r="F98">
        <f t="shared" si="29"/>
        <v>350.00799999999998</v>
      </c>
      <c r="G98">
        <f t="shared" si="30"/>
        <v>0.18684144362414579</v>
      </c>
      <c r="I98">
        <f t="shared" si="31"/>
        <v>0.37368288724829157</v>
      </c>
      <c r="J98">
        <f t="shared" si="32"/>
        <v>9.300000000000011E-2</v>
      </c>
      <c r="K98">
        <f t="shared" si="33"/>
        <v>0.19792993027839026</v>
      </c>
      <c r="N98">
        <f t="shared" si="34"/>
        <v>0.72797004991680525</v>
      </c>
      <c r="O98">
        <f t="shared" si="35"/>
        <v>0.28172953126717459</v>
      </c>
    </row>
    <row r="99" spans="2:15" x14ac:dyDescent="0.2">
      <c r="B99">
        <v>9.4E-2</v>
      </c>
      <c r="C99">
        <v>-0.52551300000000001</v>
      </c>
      <c r="D99">
        <f t="shared" si="27"/>
        <v>0.52010900000000004</v>
      </c>
      <c r="E99">
        <f t="shared" si="28"/>
        <v>130.02725000000001</v>
      </c>
      <c r="F99">
        <f t="shared" si="29"/>
        <v>350.77274999999997</v>
      </c>
      <c r="G99">
        <f t="shared" si="30"/>
        <v>0.18534400120875982</v>
      </c>
      <c r="I99">
        <f t="shared" si="31"/>
        <v>0.37068800241751965</v>
      </c>
      <c r="J99">
        <f t="shared" si="32"/>
        <v>9.4000000000000111E-2</v>
      </c>
      <c r="K99">
        <f t="shared" si="33"/>
        <v>0.19639955683813148</v>
      </c>
      <c r="N99">
        <f t="shared" si="34"/>
        <v>0.72956062811980027</v>
      </c>
      <c r="O99">
        <f t="shared" si="35"/>
        <v>0.2801750031765291</v>
      </c>
    </row>
    <row r="100" spans="2:15" x14ac:dyDescent="0.2">
      <c r="B100">
        <v>9.5000000000000001E-2</v>
      </c>
      <c r="C100">
        <v>-0.521841</v>
      </c>
      <c r="D100">
        <f t="shared" si="27"/>
        <v>0.51643700000000003</v>
      </c>
      <c r="E100">
        <f t="shared" si="28"/>
        <v>129.10925</v>
      </c>
      <c r="F100">
        <f t="shared" si="29"/>
        <v>351.69074999999998</v>
      </c>
      <c r="G100">
        <f t="shared" si="30"/>
        <v>0.18355508354996544</v>
      </c>
      <c r="I100">
        <f t="shared" si="31"/>
        <v>0.36711016709993088</v>
      </c>
      <c r="J100">
        <f t="shared" si="32"/>
        <v>9.5000000000000112E-2</v>
      </c>
      <c r="K100">
        <f t="shared" si="33"/>
        <v>0.19457072398853389</v>
      </c>
      <c r="N100">
        <f t="shared" si="34"/>
        <v>0.73146994592346082</v>
      </c>
      <c r="O100">
        <f t="shared" si="35"/>
        <v>0.27830169109901881</v>
      </c>
    </row>
    <row r="101" spans="2:15" x14ac:dyDescent="0.2">
      <c r="B101">
        <v>9.6000000000000002E-2</v>
      </c>
      <c r="C101">
        <v>-0.51939400000000002</v>
      </c>
      <c r="D101">
        <f t="shared" si="27"/>
        <v>0.51399000000000006</v>
      </c>
      <c r="E101">
        <f t="shared" si="28"/>
        <v>128.4975</v>
      </c>
      <c r="F101">
        <f t="shared" si="29"/>
        <v>352.30250000000001</v>
      </c>
      <c r="G101">
        <f t="shared" si="30"/>
        <v>0.18236813533823915</v>
      </c>
      <c r="I101">
        <f t="shared" si="31"/>
        <v>0.36473627067647829</v>
      </c>
      <c r="J101">
        <f t="shared" si="32"/>
        <v>9.6000000000000113E-2</v>
      </c>
      <c r="K101">
        <f t="shared" si="33"/>
        <v>0.19335694414200752</v>
      </c>
      <c r="N101">
        <f t="shared" si="34"/>
        <v>0.73274230449251243</v>
      </c>
      <c r="O101">
        <f t="shared" si="35"/>
        <v>0.27704891154909017</v>
      </c>
    </row>
    <row r="102" spans="2:15" x14ac:dyDescent="0.2">
      <c r="B102">
        <v>9.7000000000000003E-2</v>
      </c>
      <c r="C102">
        <v>-0.51878199999999997</v>
      </c>
      <c r="D102">
        <f t="shared" si="27"/>
        <v>0.513378</v>
      </c>
      <c r="E102">
        <f t="shared" si="28"/>
        <v>128.34450000000001</v>
      </c>
      <c r="F102">
        <f t="shared" si="29"/>
        <v>352.45550000000003</v>
      </c>
      <c r="G102">
        <f t="shared" si="30"/>
        <v>0.1820719211361434</v>
      </c>
      <c r="I102">
        <f t="shared" si="31"/>
        <v>0.36414384227228686</v>
      </c>
      <c r="J102">
        <f t="shared" si="32"/>
        <v>9.7000000000000114E-2</v>
      </c>
      <c r="K102">
        <f t="shared" si="33"/>
        <v>0.19305399031471587</v>
      </c>
      <c r="N102">
        <f t="shared" si="34"/>
        <v>0.73306052412645595</v>
      </c>
      <c r="O102">
        <f t="shared" si="35"/>
        <v>0.27673503560444246</v>
      </c>
    </row>
    <row r="103" spans="2:15" x14ac:dyDescent="0.2">
      <c r="B103">
        <v>9.8000000000000004E-2</v>
      </c>
      <c r="C103">
        <v>-0.51511099999999999</v>
      </c>
      <c r="D103">
        <f t="shared" si="27"/>
        <v>0.50970700000000002</v>
      </c>
      <c r="E103">
        <f t="shared" si="28"/>
        <v>127.42675</v>
      </c>
      <c r="F103">
        <f t="shared" si="29"/>
        <v>353.37324999999998</v>
      </c>
      <c r="G103">
        <f t="shared" si="30"/>
        <v>0.1803005037874259</v>
      </c>
      <c r="I103">
        <f t="shared" si="31"/>
        <v>0.36060100757485181</v>
      </c>
      <c r="J103">
        <f t="shared" si="32"/>
        <v>9.8000000000000115E-2</v>
      </c>
      <c r="K103">
        <f t="shared" si="33"/>
        <v>0.19124190352730494</v>
      </c>
      <c r="N103">
        <f t="shared" si="34"/>
        <v>0.73496932196339426</v>
      </c>
      <c r="O103">
        <f t="shared" si="35"/>
        <v>0.27484763913918808</v>
      </c>
    </row>
    <row r="104" spans="2:15" x14ac:dyDescent="0.2">
      <c r="B104">
        <v>9.9000000000000005E-2</v>
      </c>
      <c r="C104">
        <v>-0.51449900000000004</v>
      </c>
      <c r="D104">
        <f t="shared" si="27"/>
        <v>0.50909500000000008</v>
      </c>
      <c r="E104">
        <f t="shared" si="28"/>
        <v>127.27375000000002</v>
      </c>
      <c r="F104">
        <f t="shared" si="29"/>
        <v>353.52625</v>
      </c>
      <c r="G104">
        <f t="shared" si="30"/>
        <v>0.18000608158517228</v>
      </c>
      <c r="I104">
        <f t="shared" si="31"/>
        <v>0.36001216317034457</v>
      </c>
      <c r="J104">
        <f t="shared" si="32"/>
        <v>9.9000000000000116E-2</v>
      </c>
      <c r="K104">
        <f t="shared" si="33"/>
        <v>0.19094066085505673</v>
      </c>
      <c r="N104">
        <f t="shared" si="34"/>
        <v>0.73528754159733778</v>
      </c>
      <c r="O104">
        <f t="shared" si="35"/>
        <v>0.27453221050001986</v>
      </c>
    </row>
    <row r="105" spans="2:15" x14ac:dyDescent="0.2">
      <c r="B105">
        <v>0.1</v>
      </c>
      <c r="C105">
        <v>-0.53836300000000004</v>
      </c>
      <c r="D105">
        <f t="shared" si="27"/>
        <v>0.53295900000000007</v>
      </c>
      <c r="E105">
        <f t="shared" si="28"/>
        <v>133.23975000000002</v>
      </c>
      <c r="F105">
        <f t="shared" si="29"/>
        <v>347.56025</v>
      </c>
      <c r="G105">
        <f t="shared" si="30"/>
        <v>0.19167863701329485</v>
      </c>
      <c r="I105">
        <f t="shared" si="31"/>
        <v>0.3833572740265897</v>
      </c>
      <c r="J105">
        <f t="shared" si="32"/>
        <v>0.10000000000000012</v>
      </c>
      <c r="K105">
        <f t="shared" si="33"/>
        <v>0.20287055269751542</v>
      </c>
      <c r="N105">
        <f t="shared" si="34"/>
        <v>0.72287905574043254</v>
      </c>
      <c r="O105">
        <f t="shared" si="35"/>
        <v>0.28666832088678085</v>
      </c>
    </row>
    <row r="106" spans="2:15" x14ac:dyDescent="0.2">
      <c r="B106">
        <v>0.10100000000000001</v>
      </c>
      <c r="C106">
        <v>-0.55427199999999999</v>
      </c>
      <c r="D106">
        <f t="shared" si="27"/>
        <v>0.54886800000000002</v>
      </c>
      <c r="E106">
        <f t="shared" si="28"/>
        <v>137.21700000000001</v>
      </c>
      <c r="F106">
        <f t="shared" si="29"/>
        <v>343.58299999999997</v>
      </c>
      <c r="G106">
        <f t="shared" si="30"/>
        <v>0.19968537442190099</v>
      </c>
      <c r="I106">
        <f t="shared" si="31"/>
        <v>0.39937074884380203</v>
      </c>
      <c r="J106">
        <f t="shared" si="32"/>
        <v>0.10100000000000012</v>
      </c>
      <c r="K106">
        <f t="shared" si="33"/>
        <v>0.21103884858827504</v>
      </c>
      <c r="N106">
        <f t="shared" si="34"/>
        <v>0.71460690515806979</v>
      </c>
      <c r="O106">
        <f t="shared" si="35"/>
        <v>0.29457458232615963</v>
      </c>
    </row>
    <row r="107" spans="2:15" x14ac:dyDescent="0.2">
      <c r="B107">
        <v>0.10199999999999999</v>
      </c>
      <c r="C107">
        <v>-0.54264599999999996</v>
      </c>
      <c r="D107">
        <f t="shared" si="27"/>
        <v>0.537242</v>
      </c>
      <c r="E107">
        <f t="shared" si="28"/>
        <v>134.31049999999999</v>
      </c>
      <c r="F107">
        <f t="shared" si="29"/>
        <v>346.48950000000002</v>
      </c>
      <c r="G107">
        <f t="shared" si="30"/>
        <v>0.1938161185259582</v>
      </c>
      <c r="I107">
        <f t="shared" si="31"/>
        <v>0.38763223705191641</v>
      </c>
      <c r="J107">
        <f t="shared" si="32"/>
        <v>0.10200000000000012</v>
      </c>
      <c r="K107">
        <f t="shared" si="33"/>
        <v>0.20505232549905017</v>
      </c>
      <c r="N107">
        <f t="shared" si="34"/>
        <v>0.72065203826955082</v>
      </c>
      <c r="O107">
        <f t="shared" si="35"/>
        <v>0.28881121019228218</v>
      </c>
    </row>
    <row r="108" spans="2:15" x14ac:dyDescent="0.2">
      <c r="B108">
        <v>0.10299999999999999</v>
      </c>
      <c r="C108">
        <v>-0.521841</v>
      </c>
      <c r="D108">
        <f t="shared" si="27"/>
        <v>0.51643700000000003</v>
      </c>
      <c r="E108">
        <f t="shared" si="28"/>
        <v>129.10925</v>
      </c>
      <c r="F108">
        <f t="shared" si="29"/>
        <v>351.69074999999998</v>
      </c>
      <c r="G108">
        <f t="shared" si="30"/>
        <v>0.18355508354996544</v>
      </c>
      <c r="I108">
        <f t="shared" si="31"/>
        <v>0.36711016709993088</v>
      </c>
      <c r="J108">
        <f t="shared" si="32"/>
        <v>0.10300000000000013</v>
      </c>
      <c r="K108">
        <f t="shared" si="33"/>
        <v>0.19457072398853389</v>
      </c>
      <c r="N108">
        <f t="shared" si="34"/>
        <v>0.73146994592346082</v>
      </c>
      <c r="O108">
        <f t="shared" si="35"/>
        <v>0.27830169109901881</v>
      </c>
    </row>
    <row r="109" spans="2:15" x14ac:dyDescent="0.2">
      <c r="B109">
        <v>0.104</v>
      </c>
      <c r="C109">
        <v>-0.50287300000000001</v>
      </c>
      <c r="D109">
        <f t="shared" si="27"/>
        <v>0.49746899999999999</v>
      </c>
      <c r="E109">
        <f t="shared" si="28"/>
        <v>124.36725</v>
      </c>
      <c r="F109">
        <f t="shared" si="29"/>
        <v>356.43275</v>
      </c>
      <c r="G109">
        <f t="shared" si="30"/>
        <v>0.1744610308676742</v>
      </c>
      <c r="I109">
        <f t="shared" si="31"/>
        <v>0.3489220617353484</v>
      </c>
      <c r="J109">
        <f t="shared" si="32"/>
        <v>0.10400000000000013</v>
      </c>
      <c r="K109">
        <f t="shared" si="33"/>
        <v>0.18526386453608773</v>
      </c>
      <c r="N109">
        <f t="shared" si="34"/>
        <v>0.74133267470881858</v>
      </c>
      <c r="O109">
        <f t="shared" si="35"/>
        <v>0.268497747380537</v>
      </c>
    </row>
    <row r="110" spans="2:15" x14ac:dyDescent="0.2">
      <c r="B110">
        <v>0.105</v>
      </c>
      <c r="C110">
        <v>-0.47166599999999997</v>
      </c>
      <c r="D110">
        <f t="shared" si="27"/>
        <v>0.46626199999999995</v>
      </c>
      <c r="E110">
        <f t="shared" si="28"/>
        <v>116.56549999999999</v>
      </c>
      <c r="F110">
        <f t="shared" si="29"/>
        <v>364.23450000000003</v>
      </c>
      <c r="G110">
        <f t="shared" si="30"/>
        <v>0.16001435888143484</v>
      </c>
      <c r="I110">
        <f t="shared" si="31"/>
        <v>0.32002871776286973</v>
      </c>
      <c r="J110">
        <f t="shared" si="32"/>
        <v>0.10500000000000013</v>
      </c>
      <c r="K110">
        <f t="shared" si="33"/>
        <v>0.17044338003479223</v>
      </c>
      <c r="N110">
        <f t="shared" si="34"/>
        <v>0.7575592762063228</v>
      </c>
      <c r="O110">
        <f t="shared" si="35"/>
        <v>0.25189756630898241</v>
      </c>
    </row>
    <row r="111" spans="2:15" x14ac:dyDescent="0.2">
      <c r="B111">
        <v>0.106</v>
      </c>
      <c r="C111">
        <v>-0.43984800000000002</v>
      </c>
      <c r="D111">
        <f t="shared" si="27"/>
        <v>0.434444</v>
      </c>
      <c r="E111">
        <f t="shared" si="28"/>
        <v>108.61099999999999</v>
      </c>
      <c r="F111">
        <f t="shared" si="29"/>
        <v>372.18900000000002</v>
      </c>
      <c r="G111">
        <f t="shared" si="30"/>
        <v>0.14590839600310593</v>
      </c>
      <c r="I111">
        <f t="shared" si="31"/>
        <v>0.29181679200621186</v>
      </c>
      <c r="J111">
        <f t="shared" si="32"/>
        <v>0.10600000000000014</v>
      </c>
      <c r="K111">
        <f t="shared" si="33"/>
        <v>0.15592661483142986</v>
      </c>
      <c r="N111">
        <f t="shared" si="34"/>
        <v>0.77410357737104829</v>
      </c>
      <c r="O111">
        <f t="shared" si="35"/>
        <v>0.23435887640364284</v>
      </c>
    </row>
    <row r="112" spans="2:15" x14ac:dyDescent="0.2">
      <c r="B112">
        <v>0.107</v>
      </c>
      <c r="C112">
        <v>-0.38477800000000001</v>
      </c>
      <c r="D112">
        <f t="shared" si="27"/>
        <v>0.37937399999999999</v>
      </c>
      <c r="E112">
        <f t="shared" si="28"/>
        <v>94.843499999999992</v>
      </c>
      <c r="F112">
        <f t="shared" si="29"/>
        <v>385.95650000000001</v>
      </c>
      <c r="G112">
        <f t="shared" si="30"/>
        <v>0.12286812114836773</v>
      </c>
      <c r="I112">
        <f t="shared" si="31"/>
        <v>0.24573624229673549</v>
      </c>
      <c r="J112">
        <f t="shared" si="32"/>
        <v>0.10700000000000014</v>
      </c>
      <c r="K112">
        <f t="shared" si="33"/>
        <v>0.13210567615284821</v>
      </c>
      <c r="N112">
        <f t="shared" si="34"/>
        <v>0.80273814475873539</v>
      </c>
      <c r="O112">
        <f t="shared" si="35"/>
        <v>0.20250807159842488</v>
      </c>
    </row>
    <row r="113" spans="2:15" x14ac:dyDescent="0.2">
      <c r="B113">
        <v>0.108</v>
      </c>
      <c r="C113">
        <v>-0.317469</v>
      </c>
      <c r="D113">
        <f t="shared" si="27"/>
        <v>0.31206499999999998</v>
      </c>
      <c r="E113">
        <f t="shared" si="28"/>
        <v>78.016249999999999</v>
      </c>
      <c r="F113">
        <f t="shared" si="29"/>
        <v>402.78375</v>
      </c>
      <c r="G113">
        <f t="shared" si="30"/>
        <v>9.6846322623492131E-2</v>
      </c>
      <c r="I113">
        <f t="shared" si="31"/>
        <v>0.19369264524698426</v>
      </c>
      <c r="J113">
        <f t="shared" si="32"/>
        <v>0.10800000000000014</v>
      </c>
      <c r="K113">
        <f t="shared" si="33"/>
        <v>0.10500843862044434</v>
      </c>
      <c r="N113">
        <f t="shared" si="34"/>
        <v>0.83773658485856906</v>
      </c>
      <c r="O113">
        <f t="shared" si="35"/>
        <v>0.16095299167527255</v>
      </c>
    </row>
    <row r="114" spans="2:15" x14ac:dyDescent="0.2">
      <c r="B114">
        <v>0.109</v>
      </c>
      <c r="C114">
        <v>-0.22262599999999999</v>
      </c>
      <c r="D114">
        <f t="shared" si="27"/>
        <v>0.217222</v>
      </c>
      <c r="E114">
        <f t="shared" si="28"/>
        <v>54.305499999999995</v>
      </c>
      <c r="F114">
        <f t="shared" si="29"/>
        <v>426.49450000000002</v>
      </c>
      <c r="G114">
        <f t="shared" si="30"/>
        <v>6.3664947613626899E-2</v>
      </c>
      <c r="I114">
        <f t="shared" si="31"/>
        <v>0.1273298952272538</v>
      </c>
      <c r="J114">
        <f t="shared" si="32"/>
        <v>0.10900000000000014</v>
      </c>
      <c r="K114">
        <f t="shared" si="33"/>
        <v>7.0063321426311137E-2</v>
      </c>
      <c r="N114">
        <f t="shared" si="34"/>
        <v>0.88705178868552415</v>
      </c>
      <c r="O114">
        <f t="shared" si="35"/>
        <v>9.7414851216413911E-2</v>
      </c>
    </row>
    <row r="115" spans="2:15" x14ac:dyDescent="0.2">
      <c r="B115">
        <v>0.11</v>
      </c>
      <c r="C115">
        <v>-0.14308000000000001</v>
      </c>
      <c r="D115">
        <f t="shared" si="27"/>
        <v>0.13767600000000002</v>
      </c>
      <c r="E115">
        <f t="shared" si="28"/>
        <v>34.419000000000004</v>
      </c>
      <c r="F115">
        <f t="shared" si="29"/>
        <v>446.38100000000003</v>
      </c>
      <c r="G115">
        <f t="shared" si="30"/>
        <v>3.8553388249051815E-2</v>
      </c>
      <c r="I115">
        <f t="shared" si="31"/>
        <v>7.7106776498103644E-2</v>
      </c>
      <c r="J115">
        <f t="shared" si="32"/>
        <v>0.11000000000000014</v>
      </c>
      <c r="K115">
        <f t="shared" si="33"/>
        <v>4.3188124712492518E-2</v>
      </c>
      <c r="N115">
        <f t="shared" si="34"/>
        <v>0.92841306156405989</v>
      </c>
      <c r="O115">
        <f t="shared" si="35"/>
        <v>3.9597258994789719E-2</v>
      </c>
    </row>
    <row r="116" spans="2:15" x14ac:dyDescent="0.2">
      <c r="B116">
        <v>0.111</v>
      </c>
      <c r="C116">
        <v>-8.6786000000000002E-2</v>
      </c>
      <c r="D116">
        <f t="shared" si="27"/>
        <v>8.1381999999999996E-2</v>
      </c>
      <c r="E116">
        <f t="shared" si="28"/>
        <v>20.345499999999998</v>
      </c>
      <c r="F116">
        <f t="shared" si="29"/>
        <v>460.4545</v>
      </c>
      <c r="G116">
        <f t="shared" si="30"/>
        <v>2.209284522140624E-2</v>
      </c>
      <c r="I116">
        <f t="shared" si="31"/>
        <v>4.4185690442812481E-2</v>
      </c>
      <c r="J116">
        <f t="shared" si="32"/>
        <v>0.11100000000000014</v>
      </c>
      <c r="K116">
        <f t="shared" si="33"/>
        <v>2.5241406492081793E-2</v>
      </c>
      <c r="N116">
        <f t="shared" si="34"/>
        <v>0.95768406821963392</v>
      </c>
      <c r="O116">
        <f t="shared" si="35"/>
        <v>-3.8112912701264712E-3</v>
      </c>
    </row>
    <row r="117" spans="2:15" x14ac:dyDescent="0.2">
      <c r="B117">
        <v>0.112</v>
      </c>
      <c r="C117">
        <v>-3.5387000000000002E-2</v>
      </c>
      <c r="D117">
        <f t="shared" si="27"/>
        <v>2.9983000000000003E-2</v>
      </c>
      <c r="E117">
        <f t="shared" si="28"/>
        <v>7.4957500000000001</v>
      </c>
      <c r="F117">
        <f t="shared" si="29"/>
        <v>473.30425000000002</v>
      </c>
      <c r="G117">
        <f t="shared" si="30"/>
        <v>7.9185323182709641E-3</v>
      </c>
      <c r="I117">
        <f t="shared" si="31"/>
        <v>1.5837064636541928E-2</v>
      </c>
      <c r="J117">
        <f t="shared" si="32"/>
        <v>0.11200000000000014</v>
      </c>
      <c r="K117">
        <f t="shared" si="33"/>
        <v>9.3816900489832461E-3</v>
      </c>
      <c r="N117">
        <f t="shared" si="34"/>
        <v>0.98440983777038271</v>
      </c>
      <c r="O117">
        <f t="shared" si="35"/>
        <v>-4.5237379941033495E-2</v>
      </c>
    </row>
    <row r="118" spans="2:15" x14ac:dyDescent="0.2">
      <c r="B118">
        <v>0.113</v>
      </c>
      <c r="C118">
        <v>2.5500000000000002E-3</v>
      </c>
      <c r="D118">
        <f t="shared" si="27"/>
        <v>-7.9539999999999993E-3</v>
      </c>
      <c r="E118">
        <f t="shared" si="28"/>
        <v>-1.9884999999999997</v>
      </c>
      <c r="F118">
        <f t="shared" si="29"/>
        <v>480.8</v>
      </c>
      <c r="G118">
        <f t="shared" si="30"/>
        <v>-2.0679076539101495E-3</v>
      </c>
      <c r="I118">
        <f t="shared" si="31"/>
        <v>-4.1358153078202989E-3</v>
      </c>
      <c r="J118">
        <f t="shared" si="32"/>
        <v>0.11300000000000014</v>
      </c>
      <c r="K118">
        <f t="shared" si="33"/>
        <v>0</v>
      </c>
      <c r="N118">
        <f t="shared" si="34"/>
        <v>1</v>
      </c>
      <c r="O118">
        <f t="shared" si="35"/>
        <v>-7.0187305840115233E-2</v>
      </c>
    </row>
    <row r="119" spans="2:15" x14ac:dyDescent="0.2">
      <c r="B119">
        <v>0.114</v>
      </c>
      <c r="C119">
        <v>1.03E-4</v>
      </c>
      <c r="D119">
        <f t="shared" si="27"/>
        <v>-5.5069999999999997E-3</v>
      </c>
      <c r="E119">
        <f t="shared" si="28"/>
        <v>-1.3767499999999999</v>
      </c>
      <c r="F119">
        <f t="shared" si="29"/>
        <v>480.8</v>
      </c>
      <c r="G119">
        <f t="shared" si="30"/>
        <v>-1.4317283693843592E-3</v>
      </c>
      <c r="I119">
        <f t="shared" si="31"/>
        <v>-2.8634567387687184E-3</v>
      </c>
      <c r="J119">
        <f t="shared" si="32"/>
        <v>0.11400000000000014</v>
      </c>
      <c r="K119">
        <f t="shared" si="33"/>
        <v>0</v>
      </c>
      <c r="N119">
        <f t="shared" si="34"/>
        <v>1</v>
      </c>
      <c r="O119">
        <f t="shared" si="35"/>
        <v>-7.0187305840115233E-2</v>
      </c>
    </row>
    <row r="120" spans="2:15" x14ac:dyDescent="0.2">
      <c r="B120">
        <v>0.115</v>
      </c>
      <c r="C120">
        <v>-2.6209E-2</v>
      </c>
      <c r="D120">
        <f t="shared" si="27"/>
        <v>2.0805000000000001E-2</v>
      </c>
      <c r="E120">
        <f t="shared" si="28"/>
        <v>5.2012499999999999</v>
      </c>
      <c r="F120">
        <f t="shared" si="29"/>
        <v>475.59875</v>
      </c>
      <c r="G120">
        <f t="shared" si="30"/>
        <v>5.4681073068421644E-3</v>
      </c>
      <c r="I120">
        <f t="shared" si="31"/>
        <v>1.0936214613684329E-2</v>
      </c>
      <c r="J120">
        <f t="shared" si="32"/>
        <v>0.11500000000000014</v>
      </c>
      <c r="K120">
        <f t="shared" si="33"/>
        <v>6.5639612278429165E-3</v>
      </c>
      <c r="N120">
        <f t="shared" si="34"/>
        <v>0.98918209234608978</v>
      </c>
      <c r="O120">
        <f t="shared" si="35"/>
        <v>-5.2813547532850169E-2</v>
      </c>
    </row>
    <row r="121" spans="2:15" x14ac:dyDescent="0.2">
      <c r="B121">
        <v>0.11600000000000001</v>
      </c>
      <c r="C121">
        <v>-6.4757999999999996E-2</v>
      </c>
      <c r="D121">
        <f t="shared" si="27"/>
        <v>5.9353999999999997E-2</v>
      </c>
      <c r="E121">
        <f t="shared" si="28"/>
        <v>14.8385</v>
      </c>
      <c r="F121">
        <f t="shared" si="29"/>
        <v>465.9615</v>
      </c>
      <c r="G121">
        <f t="shared" si="30"/>
        <v>1.5922452820672953E-2</v>
      </c>
      <c r="I121">
        <f t="shared" si="31"/>
        <v>3.1844905641345907E-2</v>
      </c>
      <c r="J121">
        <f t="shared" si="32"/>
        <v>0.11600000000000014</v>
      </c>
      <c r="K121">
        <f t="shared" si="33"/>
        <v>1.8403788220324201E-2</v>
      </c>
      <c r="N121">
        <f t="shared" si="34"/>
        <v>0.96913789517470883</v>
      </c>
      <c r="O121">
        <f t="shared" si="35"/>
        <v>-2.1356510870877976E-2</v>
      </c>
    </row>
    <row r="122" spans="2:15" x14ac:dyDescent="0.2">
      <c r="B122">
        <v>0.11700000000000001</v>
      </c>
      <c r="C122">
        <v>-8.6174000000000001E-2</v>
      </c>
      <c r="D122">
        <f t="shared" si="27"/>
        <v>8.0769999999999995E-2</v>
      </c>
      <c r="E122">
        <f t="shared" si="28"/>
        <v>20.192499999999999</v>
      </c>
      <c r="F122">
        <f t="shared" si="29"/>
        <v>460.60750000000002</v>
      </c>
      <c r="G122">
        <f t="shared" si="30"/>
        <v>2.1919421633386341E-2</v>
      </c>
      <c r="I122">
        <f t="shared" si="31"/>
        <v>4.3838843266772683E-2</v>
      </c>
      <c r="J122">
        <f t="shared" si="32"/>
        <v>0.11700000000000015</v>
      </c>
      <c r="K122">
        <f t="shared" si="33"/>
        <v>2.505025494081372E-2</v>
      </c>
      <c r="N122">
        <f t="shared" si="34"/>
        <v>0.95800228785357733</v>
      </c>
      <c r="O122">
        <f t="shared" si="35"/>
        <v>-4.294508193885882E-3</v>
      </c>
    </row>
    <row r="123" spans="2:15" x14ac:dyDescent="0.2">
      <c r="B123">
        <v>0.11799999999999999</v>
      </c>
      <c r="C123">
        <v>-5.7415000000000001E-2</v>
      </c>
      <c r="D123">
        <f t="shared" si="27"/>
        <v>5.2011000000000002E-2</v>
      </c>
      <c r="E123">
        <f t="shared" si="28"/>
        <v>13.002750000000001</v>
      </c>
      <c r="F123">
        <f t="shared" si="29"/>
        <v>467.79725000000002</v>
      </c>
      <c r="G123">
        <f t="shared" si="30"/>
        <v>1.3897847838994351E-2</v>
      </c>
      <c r="I123">
        <f t="shared" si="31"/>
        <v>2.7795695677988702E-2</v>
      </c>
      <c r="J123">
        <f t="shared" si="32"/>
        <v>0.11800000000000015</v>
      </c>
      <c r="K123">
        <f t="shared" si="33"/>
        <v>1.6141192554003571E-2</v>
      </c>
      <c r="N123">
        <f t="shared" si="34"/>
        <v>0.9729560108153078</v>
      </c>
      <c r="O123">
        <f t="shared" si="35"/>
        <v>-2.7274834423487881E-2</v>
      </c>
    </row>
    <row r="124" spans="2:15" x14ac:dyDescent="0.2">
      <c r="B124">
        <v>0.11899999999999999</v>
      </c>
      <c r="C124">
        <v>-2.1926000000000001E-2</v>
      </c>
      <c r="D124">
        <f t="shared" si="27"/>
        <v>1.6522000000000002E-2</v>
      </c>
      <c r="E124">
        <f t="shared" si="28"/>
        <v>4.1305000000000005</v>
      </c>
      <c r="F124">
        <f t="shared" si="29"/>
        <v>476.66950000000003</v>
      </c>
      <c r="G124">
        <f t="shared" si="30"/>
        <v>4.3326665540799232E-3</v>
      </c>
      <c r="I124">
        <f t="shared" si="31"/>
        <v>8.6653331081598464E-3</v>
      </c>
      <c r="J124">
        <f t="shared" si="32"/>
        <v>0.11900000000000016</v>
      </c>
      <c r="K124">
        <f t="shared" si="33"/>
        <v>5.2439982665560868E-3</v>
      </c>
      <c r="N124">
        <f t="shared" si="34"/>
        <v>0.99140910981697172</v>
      </c>
      <c r="O124">
        <f t="shared" si="35"/>
        <v>-5.6367526940107826E-2</v>
      </c>
    </row>
    <row r="125" spans="2:15" x14ac:dyDescent="0.2">
      <c r="B125">
        <v>0.12</v>
      </c>
      <c r="C125">
        <v>2.5801999999999999E-2</v>
      </c>
      <c r="D125">
        <f t="shared" si="27"/>
        <v>-3.1205999999999998E-2</v>
      </c>
      <c r="E125">
        <f t="shared" si="28"/>
        <v>-7.801499999999999</v>
      </c>
      <c r="F125">
        <f t="shared" si="29"/>
        <v>480.8</v>
      </c>
      <c r="G125">
        <f t="shared" si="30"/>
        <v>-8.1130407653910129E-3</v>
      </c>
      <c r="I125">
        <f t="shared" si="31"/>
        <v>-1.6226081530782026E-2</v>
      </c>
      <c r="J125">
        <f t="shared" si="32"/>
        <v>0.12000000000000016</v>
      </c>
      <c r="K125">
        <f t="shared" si="33"/>
        <v>0</v>
      </c>
      <c r="N125">
        <f t="shared" si="34"/>
        <v>1</v>
      </c>
      <c r="O125">
        <f t="shared" si="35"/>
        <v>-7.0187305840115233E-2</v>
      </c>
    </row>
    <row r="126" spans="2:15" x14ac:dyDescent="0.2">
      <c r="B126">
        <v>0.121</v>
      </c>
      <c r="C126">
        <v>6.9858000000000003E-2</v>
      </c>
      <c r="D126">
        <f t="shared" si="27"/>
        <v>-7.5262000000000009E-2</v>
      </c>
      <c r="E126">
        <f t="shared" si="28"/>
        <v>-18.815500000000004</v>
      </c>
      <c r="F126">
        <f t="shared" si="29"/>
        <v>480.8</v>
      </c>
      <c r="G126">
        <f t="shared" si="30"/>
        <v>-1.956686772046589E-2</v>
      </c>
      <c r="I126">
        <f t="shared" si="31"/>
        <v>-3.9133735440931787E-2</v>
      </c>
      <c r="J126">
        <f t="shared" si="32"/>
        <v>0.12100000000000016</v>
      </c>
      <c r="K126">
        <f t="shared" si="33"/>
        <v>0</v>
      </c>
      <c r="N126">
        <f t="shared" si="34"/>
        <v>1</v>
      </c>
      <c r="O126">
        <f t="shared" si="35"/>
        <v>-7.0187305840115233E-2</v>
      </c>
    </row>
    <row r="127" spans="2:15" x14ac:dyDescent="0.2">
      <c r="B127">
        <v>0.122</v>
      </c>
      <c r="C127">
        <v>0.101065</v>
      </c>
      <c r="D127">
        <f t="shared" si="27"/>
        <v>-0.10646900000000001</v>
      </c>
      <c r="E127">
        <f t="shared" si="28"/>
        <v>-26.617250000000002</v>
      </c>
      <c r="F127">
        <f t="shared" si="29"/>
        <v>480.8</v>
      </c>
      <c r="G127">
        <f t="shared" si="30"/>
        <v>-2.7680168469217968E-2</v>
      </c>
      <c r="I127">
        <f t="shared" si="31"/>
        <v>-5.5360336938435943E-2</v>
      </c>
      <c r="J127">
        <f t="shared" si="32"/>
        <v>0.12200000000000016</v>
      </c>
      <c r="K127">
        <f t="shared" si="33"/>
        <v>0</v>
      </c>
      <c r="N127">
        <f t="shared" si="34"/>
        <v>1</v>
      </c>
      <c r="O127">
        <f t="shared" si="35"/>
        <v>-7.0187305840115233E-2</v>
      </c>
    </row>
    <row r="128" spans="2:15" x14ac:dyDescent="0.2">
      <c r="B128">
        <v>0.123</v>
      </c>
      <c r="C128">
        <v>5.7008999999999997E-2</v>
      </c>
      <c r="D128">
        <f t="shared" si="27"/>
        <v>-6.2412999999999996E-2</v>
      </c>
      <c r="E128">
        <f t="shared" si="28"/>
        <v>-15.603249999999999</v>
      </c>
      <c r="F128">
        <f t="shared" si="29"/>
        <v>480.8</v>
      </c>
      <c r="G128">
        <f t="shared" si="30"/>
        <v>-1.6226341514143094E-2</v>
      </c>
      <c r="I128">
        <f t="shared" si="31"/>
        <v>-3.2452683028286189E-2</v>
      </c>
      <c r="J128">
        <f t="shared" si="32"/>
        <v>0.12300000000000016</v>
      </c>
      <c r="K128">
        <f t="shared" si="33"/>
        <v>0</v>
      </c>
      <c r="N128">
        <f t="shared" si="34"/>
        <v>1</v>
      </c>
      <c r="O128">
        <f t="shared" si="35"/>
        <v>-7.0187305840115233E-2</v>
      </c>
    </row>
    <row r="129" spans="2:15" x14ac:dyDescent="0.2">
      <c r="B129">
        <v>0.124</v>
      </c>
      <c r="C129">
        <v>1.9380000000000001E-3</v>
      </c>
      <c r="D129">
        <f t="shared" si="27"/>
        <v>-7.3419999999999996E-3</v>
      </c>
      <c r="E129">
        <f t="shared" si="28"/>
        <v>-1.8354999999999999</v>
      </c>
      <c r="F129">
        <f t="shared" si="29"/>
        <v>480.8</v>
      </c>
      <c r="G129">
        <f t="shared" si="30"/>
        <v>-1.9087978369384355E-3</v>
      </c>
      <c r="I129">
        <f t="shared" si="31"/>
        <v>-3.8175956738768714E-3</v>
      </c>
      <c r="J129">
        <f t="shared" si="32"/>
        <v>0.12400000000000017</v>
      </c>
      <c r="K129">
        <f t="shared" si="33"/>
        <v>0</v>
      </c>
      <c r="N129">
        <f t="shared" si="34"/>
        <v>1</v>
      </c>
      <c r="O129">
        <f t="shared" si="35"/>
        <v>-7.0187305840115233E-2</v>
      </c>
    </row>
    <row r="130" spans="2:15" x14ac:dyDescent="0.2">
      <c r="B130">
        <v>0.125</v>
      </c>
      <c r="C130">
        <v>-1.2747E-2</v>
      </c>
      <c r="D130">
        <f t="shared" si="27"/>
        <v>7.3429999999999997E-3</v>
      </c>
      <c r="E130">
        <f t="shared" si="28"/>
        <v>1.83575</v>
      </c>
      <c r="F130">
        <f t="shared" si="29"/>
        <v>478.96424999999999</v>
      </c>
      <c r="G130">
        <f t="shared" si="30"/>
        <v>1.916374760746757E-3</v>
      </c>
      <c r="I130">
        <f t="shared" si="31"/>
        <v>3.8327495214935145E-3</v>
      </c>
      <c r="J130">
        <f t="shared" si="32"/>
        <v>0.12500000000000017</v>
      </c>
      <c r="K130">
        <f t="shared" si="33"/>
        <v>2.3874211890698191E-3</v>
      </c>
      <c r="N130">
        <f t="shared" si="34"/>
        <v>0.99618188435940092</v>
      </c>
      <c r="O130">
        <f t="shared" si="35"/>
        <v>-6.4023718121142714E-2</v>
      </c>
    </row>
    <row r="131" spans="2:15" x14ac:dyDescent="0.2">
      <c r="B131">
        <v>0.126</v>
      </c>
      <c r="C131">
        <v>-5.3744E-2</v>
      </c>
      <c r="D131">
        <f t="shared" si="27"/>
        <v>4.8340000000000001E-2</v>
      </c>
      <c r="E131">
        <f t="shared" si="28"/>
        <v>12.085000000000001</v>
      </c>
      <c r="F131">
        <f t="shared" si="29"/>
        <v>468.71500000000003</v>
      </c>
      <c r="G131">
        <f t="shared" si="30"/>
        <v>1.2891629241650044E-2</v>
      </c>
      <c r="I131">
        <f t="shared" si="31"/>
        <v>2.5783258483300087E-2</v>
      </c>
      <c r="J131">
        <f t="shared" si="32"/>
        <v>0.12600000000000017</v>
      </c>
      <c r="K131">
        <f t="shared" si="33"/>
        <v>1.5012441213584006E-2</v>
      </c>
      <c r="N131">
        <f t="shared" si="34"/>
        <v>0.97486480865224634</v>
      </c>
      <c r="O131">
        <f t="shared" si="35"/>
        <v>-3.0246628790185248E-2</v>
      </c>
    </row>
    <row r="132" spans="2:15" x14ac:dyDescent="0.2">
      <c r="B132">
        <v>0.127</v>
      </c>
      <c r="C132">
        <v>-0.116157</v>
      </c>
      <c r="D132">
        <f t="shared" si="27"/>
        <v>0.11075299999999999</v>
      </c>
      <c r="E132">
        <f t="shared" si="28"/>
        <v>27.688249999999996</v>
      </c>
      <c r="F132">
        <f t="shared" si="29"/>
        <v>453.11175000000003</v>
      </c>
      <c r="G132">
        <f t="shared" si="30"/>
        <v>3.0553445149016766E-2</v>
      </c>
      <c r="I132">
        <f t="shared" si="31"/>
        <v>6.1106890298033532E-2</v>
      </c>
      <c r="J132">
        <f t="shared" si="32"/>
        <v>0.12700000000000017</v>
      </c>
      <c r="K132">
        <f t="shared" si="33"/>
        <v>3.4509404587518916E-2</v>
      </c>
      <c r="N132">
        <f t="shared" si="34"/>
        <v>0.94241212562396015</v>
      </c>
      <c r="O132">
        <f t="shared" si="35"/>
        <v>1.9093711744841979E-2</v>
      </c>
    </row>
    <row r="133" spans="2:15" x14ac:dyDescent="0.2">
      <c r="B133">
        <v>0.128</v>
      </c>
      <c r="C133">
        <v>-0.124112</v>
      </c>
      <c r="D133">
        <f t="shared" si="27"/>
        <v>0.11870799999999999</v>
      </c>
      <c r="E133">
        <f t="shared" si="28"/>
        <v>29.677</v>
      </c>
      <c r="F133">
        <f t="shared" si="29"/>
        <v>451.12299999999999</v>
      </c>
      <c r="G133">
        <f t="shared" si="30"/>
        <v>3.2892359733376487E-2</v>
      </c>
      <c r="I133">
        <f t="shared" si="31"/>
        <v>6.5784719466752975E-2</v>
      </c>
      <c r="J133">
        <f t="shared" si="32"/>
        <v>0.12800000000000017</v>
      </c>
      <c r="K133">
        <f t="shared" si="33"/>
        <v>3.7054271262103415E-2</v>
      </c>
      <c r="N133">
        <f t="shared" si="34"/>
        <v>0.93827579034941755</v>
      </c>
      <c r="O133">
        <f t="shared" si="35"/>
        <v>2.5201027572459012E-2</v>
      </c>
    </row>
    <row r="134" spans="2:15" x14ac:dyDescent="0.2">
      <c r="B134">
        <v>0.129</v>
      </c>
      <c r="C134">
        <v>-0.109426</v>
      </c>
      <c r="D134">
        <f t="shared" si="27"/>
        <v>0.10402199999999999</v>
      </c>
      <c r="E134">
        <f t="shared" si="28"/>
        <v>26.005499999999998</v>
      </c>
      <c r="F134">
        <f t="shared" si="29"/>
        <v>454.79450000000003</v>
      </c>
      <c r="G134">
        <f t="shared" si="30"/>
        <v>2.8590385327878848E-2</v>
      </c>
      <c r="I134">
        <f t="shared" si="31"/>
        <v>5.7180770655757704E-2</v>
      </c>
      <c r="J134">
        <f t="shared" si="32"/>
        <v>0.12900000000000017</v>
      </c>
      <c r="K134">
        <f t="shared" si="33"/>
        <v>3.236817620115854E-2</v>
      </c>
      <c r="N134">
        <f t="shared" si="34"/>
        <v>0.94591202163061572</v>
      </c>
      <c r="O134">
        <f t="shared" si="35"/>
        <v>1.3893980601997757E-2</v>
      </c>
    </row>
    <row r="135" spans="2:15" x14ac:dyDescent="0.2">
      <c r="B135">
        <v>0.13</v>
      </c>
      <c r="C135">
        <v>-9.7799999999999998E-2</v>
      </c>
      <c r="D135">
        <f t="shared" si="27"/>
        <v>9.2395999999999992E-2</v>
      </c>
      <c r="E135">
        <f t="shared" si="28"/>
        <v>23.098999999999997</v>
      </c>
      <c r="F135">
        <f t="shared" si="29"/>
        <v>457.70100000000002</v>
      </c>
      <c r="G135">
        <f t="shared" si="30"/>
        <v>2.5233722451993762E-2</v>
      </c>
      <c r="I135">
        <f t="shared" si="31"/>
        <v>5.0467444903987531E-2</v>
      </c>
      <c r="J135">
        <f t="shared" si="32"/>
        <v>0.13000000000000017</v>
      </c>
      <c r="K135">
        <f t="shared" si="33"/>
        <v>2.8694561498674387E-2</v>
      </c>
      <c r="N135">
        <f t="shared" si="34"/>
        <v>0.95195715474209652</v>
      </c>
      <c r="O135">
        <f t="shared" si="35"/>
        <v>4.8435588105832927E-3</v>
      </c>
    </row>
    <row r="136" spans="2:15" x14ac:dyDescent="0.2">
      <c r="B136">
        <v>0.13100000000000001</v>
      </c>
      <c r="C136">
        <v>-0.106979</v>
      </c>
      <c r="D136">
        <f t="shared" si="27"/>
        <v>0.101575</v>
      </c>
      <c r="E136">
        <f t="shared" si="28"/>
        <v>25.393750000000001</v>
      </c>
      <c r="F136">
        <f t="shared" si="29"/>
        <v>455.40625</v>
      </c>
      <c r="G136">
        <f t="shared" si="30"/>
        <v>2.7880326631441705E-2</v>
      </c>
      <c r="I136">
        <f t="shared" si="31"/>
        <v>5.5760653262883417E-2</v>
      </c>
      <c r="J136">
        <f t="shared" si="32"/>
        <v>0.13100000000000017</v>
      </c>
      <c r="K136">
        <f t="shared" si="33"/>
        <v>3.1592407496925122E-2</v>
      </c>
      <c r="N136">
        <f t="shared" si="34"/>
        <v>0.94718438019966722</v>
      </c>
      <c r="O136">
        <f t="shared" si="35"/>
        <v>1.1996367884198111E-2</v>
      </c>
    </row>
    <row r="137" spans="2:15" x14ac:dyDescent="0.2">
      <c r="B137">
        <v>0.13200000000000001</v>
      </c>
      <c r="C137">
        <v>-7.9443E-2</v>
      </c>
      <c r="D137">
        <f t="shared" si="27"/>
        <v>7.4038999999999994E-2</v>
      </c>
      <c r="E137">
        <f t="shared" si="28"/>
        <v>18.509749999999997</v>
      </c>
      <c r="F137">
        <f t="shared" si="29"/>
        <v>462.29025000000001</v>
      </c>
      <c r="G137">
        <f t="shared" si="30"/>
        <v>2.0019619708613795E-2</v>
      </c>
      <c r="I137">
        <f t="shared" si="31"/>
        <v>4.003923941722759E-2</v>
      </c>
      <c r="J137">
        <f t="shared" si="32"/>
        <v>0.13200000000000017</v>
      </c>
      <c r="K137">
        <f t="shared" si="33"/>
        <v>2.2952642719529501E-2</v>
      </c>
      <c r="N137">
        <f t="shared" si="34"/>
        <v>0.96150218386023301</v>
      </c>
      <c r="O137">
        <f t="shared" si="35"/>
        <v>-9.6251006672671835E-3</v>
      </c>
    </row>
    <row r="138" spans="2:15" x14ac:dyDescent="0.2">
      <c r="B138">
        <v>0.13300000000000001</v>
      </c>
      <c r="C138">
        <v>-7.5160000000000005E-2</v>
      </c>
      <c r="D138">
        <f t="shared" si="27"/>
        <v>6.9755999999999999E-2</v>
      </c>
      <c r="E138">
        <f t="shared" si="28"/>
        <v>17.439</v>
      </c>
      <c r="F138">
        <f t="shared" si="29"/>
        <v>463.36099999999999</v>
      </c>
      <c r="G138">
        <f t="shared" si="30"/>
        <v>1.8817941086971067E-2</v>
      </c>
      <c r="I138">
        <f t="shared" si="31"/>
        <v>3.7635882173942134E-2</v>
      </c>
      <c r="J138">
        <f t="shared" si="32"/>
        <v>0.13300000000000017</v>
      </c>
      <c r="K138">
        <f t="shared" si="33"/>
        <v>2.1622238892740307E-2</v>
      </c>
      <c r="N138">
        <f t="shared" si="34"/>
        <v>0.96372920133111473</v>
      </c>
      <c r="O138">
        <f t="shared" si="35"/>
        <v>-1.3032266395635705E-2</v>
      </c>
    </row>
    <row r="139" spans="2:15" x14ac:dyDescent="0.2">
      <c r="B139">
        <v>0.13400000000000001</v>
      </c>
      <c r="C139">
        <v>-8.4949999999999998E-2</v>
      </c>
      <c r="D139">
        <f t="shared" si="27"/>
        <v>7.9545999999999992E-2</v>
      </c>
      <c r="E139">
        <f t="shared" si="28"/>
        <v>19.886499999999998</v>
      </c>
      <c r="F139">
        <f t="shared" si="29"/>
        <v>460.9135</v>
      </c>
      <c r="G139">
        <f t="shared" si="30"/>
        <v>2.1572919864573284E-2</v>
      </c>
      <c r="I139">
        <f t="shared" si="31"/>
        <v>4.3145839729146568E-2</v>
      </c>
      <c r="J139">
        <f t="shared" si="32"/>
        <v>0.13400000000000017</v>
      </c>
      <c r="K139">
        <f t="shared" si="33"/>
        <v>2.4668171742678779E-2</v>
      </c>
      <c r="N139">
        <f t="shared" si="34"/>
        <v>0.95863872712146425</v>
      </c>
      <c r="O139">
        <f t="shared" si="35"/>
        <v>-5.2616695187306384E-3</v>
      </c>
    </row>
    <row r="140" spans="2:15" x14ac:dyDescent="0.2">
      <c r="B140">
        <v>0.13500000000000001</v>
      </c>
      <c r="C140">
        <v>-0.103307</v>
      </c>
      <c r="D140">
        <f t="shared" si="27"/>
        <v>9.790299999999999E-2</v>
      </c>
      <c r="E140">
        <f t="shared" si="28"/>
        <v>24.475749999999998</v>
      </c>
      <c r="F140">
        <f t="shared" si="29"/>
        <v>456.32425000000001</v>
      </c>
      <c r="G140">
        <f t="shared" si="30"/>
        <v>2.6818375310976788E-2</v>
      </c>
      <c r="I140">
        <f t="shared" si="31"/>
        <v>5.3636750621953576E-2</v>
      </c>
      <c r="J140">
        <f t="shared" si="32"/>
        <v>0.13500000000000018</v>
      </c>
      <c r="K140">
        <f t="shared" si="33"/>
        <v>3.0430869686402219E-2</v>
      </c>
      <c r="N140">
        <f t="shared" si="34"/>
        <v>0.94909369800332777</v>
      </c>
      <c r="O140">
        <f t="shared" si="35"/>
        <v>9.141492839246812E-3</v>
      </c>
    </row>
    <row r="141" spans="2:15" x14ac:dyDescent="0.2">
      <c r="B141">
        <v>0.13600000000000001</v>
      </c>
      <c r="C141">
        <v>-9.1068999999999997E-2</v>
      </c>
      <c r="D141">
        <f t="shared" si="27"/>
        <v>8.5664999999999991E-2</v>
      </c>
      <c r="E141">
        <f t="shared" si="28"/>
        <v>21.416249999999998</v>
      </c>
      <c r="F141">
        <f t="shared" si="29"/>
        <v>459.38375000000002</v>
      </c>
      <c r="G141">
        <f t="shared" si="30"/>
        <v>2.3309760086202436E-2</v>
      </c>
      <c r="I141">
        <f t="shared" si="31"/>
        <v>4.6619520172404873E-2</v>
      </c>
      <c r="J141">
        <f t="shared" si="32"/>
        <v>0.13600000000000018</v>
      </c>
      <c r="K141">
        <f t="shared" si="33"/>
        <v>2.6581248443466699E-2</v>
      </c>
      <c r="N141">
        <f t="shared" si="34"/>
        <v>0.95545705074875209</v>
      </c>
      <c r="O141">
        <f t="shared" si="35"/>
        <v>-4.3635107129169626E-4</v>
      </c>
    </row>
    <row r="142" spans="2:15" x14ac:dyDescent="0.2">
      <c r="B142">
        <v>0.13700000000000001</v>
      </c>
      <c r="C142">
        <v>-7.2100999999999998E-2</v>
      </c>
      <c r="D142">
        <f t="shared" si="27"/>
        <v>6.6696999999999992E-2</v>
      </c>
      <c r="E142">
        <f t="shared" si="28"/>
        <v>16.674249999999997</v>
      </c>
      <c r="F142">
        <f t="shared" si="29"/>
        <v>464.12575000000004</v>
      </c>
      <c r="G142">
        <f t="shared" si="30"/>
        <v>1.7963073585122131E-2</v>
      </c>
      <c r="I142">
        <f t="shared" si="31"/>
        <v>3.5926147170244262E-2</v>
      </c>
      <c r="J142">
        <f t="shared" si="32"/>
        <v>0.13700000000000018</v>
      </c>
      <c r="K142">
        <f t="shared" si="33"/>
        <v>2.0673974833459289E-2</v>
      </c>
      <c r="N142">
        <f t="shared" si="34"/>
        <v>0.96531977953410986</v>
      </c>
      <c r="O142">
        <f t="shared" si="35"/>
        <v>-1.5472988633310703E-2</v>
      </c>
    </row>
    <row r="143" spans="2:15" x14ac:dyDescent="0.2">
      <c r="B143">
        <v>0.13800000000000001</v>
      </c>
      <c r="C143">
        <v>-8.3726999999999996E-2</v>
      </c>
      <c r="D143">
        <f t="shared" si="27"/>
        <v>7.832299999999999E-2</v>
      </c>
      <c r="E143">
        <f t="shared" si="28"/>
        <v>19.580749999999998</v>
      </c>
      <c r="F143">
        <f t="shared" si="29"/>
        <v>461.21924999999999</v>
      </c>
      <c r="G143">
        <f t="shared" si="30"/>
        <v>2.1227160401479338E-2</v>
      </c>
      <c r="I143">
        <f t="shared" si="31"/>
        <v>4.2454320802958675E-2</v>
      </c>
      <c r="J143">
        <f t="shared" si="32"/>
        <v>0.13800000000000018</v>
      </c>
      <c r="K143">
        <f t="shared" si="33"/>
        <v>2.4286690456023285E-2</v>
      </c>
      <c r="N143">
        <f t="shared" si="34"/>
        <v>0.95927464642262894</v>
      </c>
      <c r="O143">
        <f t="shared" si="35"/>
        <v>-6.2290093247581169E-3</v>
      </c>
    </row>
    <row r="144" spans="2:15" x14ac:dyDescent="0.2">
      <c r="B144">
        <v>0.13900000000000001</v>
      </c>
      <c r="C144">
        <v>-9.3517000000000003E-2</v>
      </c>
      <c r="D144">
        <f t="shared" si="27"/>
        <v>8.8112999999999997E-2</v>
      </c>
      <c r="E144">
        <f t="shared" si="28"/>
        <v>22.02825</v>
      </c>
      <c r="F144">
        <f t="shared" si="29"/>
        <v>458.77175</v>
      </c>
      <c r="G144">
        <f t="shared" si="30"/>
        <v>2.4007853578604174E-2</v>
      </c>
      <c r="I144">
        <f t="shared" si="31"/>
        <v>4.8015707157208348E-2</v>
      </c>
      <c r="J144">
        <f t="shared" si="32"/>
        <v>0.13900000000000018</v>
      </c>
      <c r="K144">
        <f t="shared" si="33"/>
        <v>2.7348734488246929E-2</v>
      </c>
      <c r="N144">
        <f t="shared" si="34"/>
        <v>0.95418417221297835</v>
      </c>
      <c r="O144">
        <f t="shared" si="35"/>
        <v>1.4872991940158009E-3</v>
      </c>
    </row>
    <row r="145" spans="2:15" x14ac:dyDescent="0.2">
      <c r="B145">
        <v>0.14000000000000001</v>
      </c>
      <c r="C145">
        <v>-8.7398000000000003E-2</v>
      </c>
      <c r="D145">
        <f t="shared" si="27"/>
        <v>8.1993999999999997E-2</v>
      </c>
      <c r="E145">
        <f t="shared" si="28"/>
        <v>20.4985</v>
      </c>
      <c r="F145">
        <f t="shared" si="29"/>
        <v>460.30150000000003</v>
      </c>
      <c r="G145">
        <f t="shared" si="30"/>
        <v>2.2266384098248646E-2</v>
      </c>
      <c r="I145">
        <f t="shared" si="31"/>
        <v>4.4532768196497291E-2</v>
      </c>
      <c r="J145">
        <f t="shared" si="32"/>
        <v>0.14000000000000018</v>
      </c>
      <c r="K145">
        <f t="shared" si="33"/>
        <v>2.5432631953847533E-2</v>
      </c>
      <c r="N145">
        <f t="shared" si="34"/>
        <v>0.95736584858569052</v>
      </c>
      <c r="O145">
        <f t="shared" si="35"/>
        <v>-3.3283168658448936E-3</v>
      </c>
    </row>
    <row r="146" spans="2:15" x14ac:dyDescent="0.2">
      <c r="B146">
        <v>0.14099999999999999</v>
      </c>
      <c r="C146">
        <v>-5.8027000000000002E-2</v>
      </c>
      <c r="D146">
        <f t="shared" ref="D146:D155" si="36">$B$2-C146</f>
        <v>5.2623000000000003E-2</v>
      </c>
      <c r="E146">
        <f t="shared" ref="E146:E155" si="37">D146/$B$3</f>
        <v>13.155750000000001</v>
      </c>
      <c r="F146">
        <f t="shared" ref="F146:F155" si="38">IF(E146&lt;0,$B$1,$B$1-E146)</f>
        <v>467.64425</v>
      </c>
      <c r="G146">
        <f t="shared" ref="G146:G155" si="39">E146/F146*1/0.2/10</f>
        <v>1.4065980710764647E-2</v>
      </c>
      <c r="I146">
        <f t="shared" ref="I146:I155" si="40">E146/F146</f>
        <v>2.8131961421529295E-2</v>
      </c>
      <c r="J146">
        <f t="shared" ref="J146:J155" si="41">J145+B146-B145</f>
        <v>0.14100000000000013</v>
      </c>
      <c r="K146">
        <f t="shared" ref="K146:K155" si="42">IF(I146&lt;=0,0,EXP(8.54+0.9646*LN(I146))/10000)</f>
        <v>1.6329512072392801E-2</v>
      </c>
      <c r="N146">
        <f t="shared" ref="N146:N155" si="43">F146/$B$1</f>
        <v>0.9726377911813644</v>
      </c>
      <c r="O146">
        <f t="shared" ref="O146:O155" si="44">7.001-4.345*N146+0.364*(1/N146)-8.4*EXP(-N146)</f>
        <v>-2.6780245221962318E-2</v>
      </c>
    </row>
    <row r="147" spans="2:15" x14ac:dyDescent="0.2">
      <c r="B147">
        <v>0.14199999999999999</v>
      </c>
      <c r="C147">
        <v>-6.0475000000000001E-2</v>
      </c>
      <c r="D147">
        <f t="shared" si="36"/>
        <v>5.5071000000000002E-2</v>
      </c>
      <c r="E147">
        <f t="shared" si="37"/>
        <v>13.767749999999999</v>
      </c>
      <c r="F147">
        <f t="shared" si="38"/>
        <v>467.03225000000003</v>
      </c>
      <c r="G147">
        <f t="shared" si="39"/>
        <v>1.4739613806112958E-2</v>
      </c>
      <c r="I147">
        <f t="shared" si="40"/>
        <v>2.9479227612225919E-2</v>
      </c>
      <c r="J147">
        <f t="shared" si="41"/>
        <v>0.14200000000000015</v>
      </c>
      <c r="K147">
        <f t="shared" si="42"/>
        <v>1.7083234633823111E-2</v>
      </c>
      <c r="N147">
        <f t="shared" si="43"/>
        <v>0.97136491264559077</v>
      </c>
      <c r="O147">
        <f t="shared" si="44"/>
        <v>-2.4804303512967696E-2</v>
      </c>
    </row>
    <row r="148" spans="2:15" x14ac:dyDescent="0.2">
      <c r="B148">
        <v>0.14299999999999999</v>
      </c>
      <c r="C148">
        <v>-7.2100999999999998E-2</v>
      </c>
      <c r="D148">
        <f t="shared" si="36"/>
        <v>6.6696999999999992E-2</v>
      </c>
      <c r="E148">
        <f t="shared" si="37"/>
        <v>16.674249999999997</v>
      </c>
      <c r="F148">
        <f t="shared" si="38"/>
        <v>464.12575000000004</v>
      </c>
      <c r="G148">
        <f t="shared" si="39"/>
        <v>1.7963073585122131E-2</v>
      </c>
      <c r="I148">
        <f t="shared" si="40"/>
        <v>3.5926147170244262E-2</v>
      </c>
      <c r="J148">
        <f t="shared" si="41"/>
        <v>0.14300000000000015</v>
      </c>
      <c r="K148">
        <f t="shared" si="42"/>
        <v>2.0673974833459289E-2</v>
      </c>
      <c r="N148">
        <f t="shared" si="43"/>
        <v>0.96531977953410986</v>
      </c>
      <c r="O148">
        <f t="shared" si="44"/>
        <v>-1.5472988633310703E-2</v>
      </c>
    </row>
    <row r="149" spans="2:15" x14ac:dyDescent="0.2">
      <c r="B149">
        <v>0.14399999999999999</v>
      </c>
      <c r="C149">
        <v>-9.8411999999999999E-2</v>
      </c>
      <c r="D149">
        <f t="shared" si="36"/>
        <v>9.3007999999999993E-2</v>
      </c>
      <c r="E149">
        <f t="shared" si="37"/>
        <v>23.251999999999999</v>
      </c>
      <c r="F149">
        <f t="shared" si="38"/>
        <v>457.548</v>
      </c>
      <c r="G149">
        <f t="shared" si="39"/>
        <v>2.5409355958281969E-2</v>
      </c>
      <c r="I149">
        <f t="shared" si="40"/>
        <v>5.0818711916563945E-2</v>
      </c>
      <c r="J149">
        <f t="shared" si="41"/>
        <v>0.14400000000000016</v>
      </c>
      <c r="K149">
        <f t="shared" si="42"/>
        <v>2.8887189545333234E-2</v>
      </c>
      <c r="N149">
        <f t="shared" si="43"/>
        <v>0.95163893510815301</v>
      </c>
      <c r="O149">
        <f t="shared" si="44"/>
        <v>5.3221652840531597E-3</v>
      </c>
    </row>
    <row r="150" spans="2:15" x14ac:dyDescent="0.2">
      <c r="B150">
        <v>0.14499999999999999</v>
      </c>
      <c r="C150">
        <v>-7.5160000000000005E-2</v>
      </c>
      <c r="D150">
        <f t="shared" si="36"/>
        <v>6.9755999999999999E-2</v>
      </c>
      <c r="E150">
        <f t="shared" si="37"/>
        <v>17.439</v>
      </c>
      <c r="F150">
        <f t="shared" si="38"/>
        <v>463.36099999999999</v>
      </c>
      <c r="G150">
        <f t="shared" si="39"/>
        <v>1.8817941086971067E-2</v>
      </c>
      <c r="I150">
        <f t="shared" si="40"/>
        <v>3.7635882173942134E-2</v>
      </c>
      <c r="J150">
        <f t="shared" si="41"/>
        <v>0.14500000000000016</v>
      </c>
      <c r="K150">
        <f t="shared" si="42"/>
        <v>2.1622238892740307E-2</v>
      </c>
      <c r="N150">
        <f t="shared" si="43"/>
        <v>0.96372920133111473</v>
      </c>
      <c r="O150">
        <f t="shared" si="44"/>
        <v>-1.3032266395635705E-2</v>
      </c>
    </row>
    <row r="151" spans="2:15" x14ac:dyDescent="0.2">
      <c r="B151">
        <v>0.14599999999999999</v>
      </c>
      <c r="C151">
        <v>-4.8848999999999997E-2</v>
      </c>
      <c r="D151">
        <f t="shared" si="36"/>
        <v>4.3444999999999998E-2</v>
      </c>
      <c r="E151">
        <f t="shared" si="37"/>
        <v>10.861249999999998</v>
      </c>
      <c r="F151">
        <f t="shared" si="38"/>
        <v>469.93875000000003</v>
      </c>
      <c r="G151">
        <f t="shared" si="39"/>
        <v>1.1556027248231815E-2</v>
      </c>
      <c r="I151">
        <f t="shared" si="40"/>
        <v>2.3112054496463631E-2</v>
      </c>
      <c r="J151">
        <f t="shared" si="41"/>
        <v>0.14600000000000016</v>
      </c>
      <c r="K151">
        <f t="shared" si="42"/>
        <v>1.3509321694135738E-2</v>
      </c>
      <c r="N151">
        <f t="shared" si="43"/>
        <v>0.97741004575707158</v>
      </c>
      <c r="O151">
        <f t="shared" si="44"/>
        <v>-3.4222798124906362E-2</v>
      </c>
    </row>
    <row r="152" spans="2:15" x14ac:dyDescent="0.2">
      <c r="B152">
        <v>0.14699999999999999</v>
      </c>
      <c r="C152">
        <v>-6.6594E-2</v>
      </c>
      <c r="D152">
        <f t="shared" si="36"/>
        <v>6.1190000000000001E-2</v>
      </c>
      <c r="E152">
        <f t="shared" si="37"/>
        <v>15.297499999999999</v>
      </c>
      <c r="F152">
        <f t="shared" si="38"/>
        <v>465.5025</v>
      </c>
      <c r="G152">
        <f t="shared" si="39"/>
        <v>1.6431168468482985E-2</v>
      </c>
      <c r="I152">
        <f t="shared" si="40"/>
        <v>3.2862336936965969E-2</v>
      </c>
      <c r="J152">
        <f t="shared" si="41"/>
        <v>0.14700000000000016</v>
      </c>
      <c r="K152">
        <f t="shared" si="42"/>
        <v>1.8970649262093776E-2</v>
      </c>
      <c r="N152">
        <f t="shared" si="43"/>
        <v>0.9681832362728785</v>
      </c>
      <c r="O152">
        <f t="shared" si="44"/>
        <v>-1.9882165538505081E-2</v>
      </c>
    </row>
    <row r="153" spans="2:15" x14ac:dyDescent="0.2">
      <c r="B153">
        <v>0.14799999999999999</v>
      </c>
      <c r="C153">
        <v>-8.9845999999999995E-2</v>
      </c>
      <c r="D153">
        <f t="shared" si="36"/>
        <v>8.4441999999999989E-2</v>
      </c>
      <c r="E153">
        <f t="shared" si="37"/>
        <v>21.110499999999998</v>
      </c>
      <c r="F153">
        <f t="shared" si="38"/>
        <v>459.68950000000001</v>
      </c>
      <c r="G153">
        <f t="shared" si="39"/>
        <v>2.2961694796161315E-2</v>
      </c>
      <c r="I153">
        <f t="shared" si="40"/>
        <v>4.5923389592322637E-2</v>
      </c>
      <c r="J153">
        <f t="shared" si="41"/>
        <v>0.14800000000000016</v>
      </c>
      <c r="K153">
        <f t="shared" si="42"/>
        <v>2.6198281834195057E-2</v>
      </c>
      <c r="N153">
        <f t="shared" si="43"/>
        <v>0.95609297004991678</v>
      </c>
      <c r="O153">
        <f t="shared" si="44"/>
        <v>-1.3988448458839287E-3</v>
      </c>
    </row>
    <row r="154" spans="2:15" x14ac:dyDescent="0.2">
      <c r="B154">
        <v>0.14899999999999999</v>
      </c>
      <c r="C154">
        <v>-6.9041000000000005E-2</v>
      </c>
      <c r="D154">
        <f t="shared" si="36"/>
        <v>6.3636999999999999E-2</v>
      </c>
      <c r="E154">
        <f t="shared" si="37"/>
        <v>15.90925</v>
      </c>
      <c r="F154">
        <f t="shared" si="38"/>
        <v>464.89075000000003</v>
      </c>
      <c r="G154">
        <f t="shared" si="39"/>
        <v>1.7110740534200773E-2</v>
      </c>
      <c r="I154">
        <f t="shared" si="40"/>
        <v>3.4221481068401553E-2</v>
      </c>
      <c r="J154">
        <f t="shared" si="41"/>
        <v>0.14900000000000016</v>
      </c>
      <c r="K154">
        <f t="shared" si="42"/>
        <v>1.9726929808273529E-2</v>
      </c>
      <c r="N154">
        <f t="shared" si="43"/>
        <v>0.966910877703827</v>
      </c>
      <c r="O154">
        <f t="shared" si="44"/>
        <v>-1.7920558067131331E-2</v>
      </c>
    </row>
    <row r="155" spans="2:15" x14ac:dyDescent="0.2">
      <c r="B155">
        <v>0.15</v>
      </c>
      <c r="C155">
        <v>-9.6575999999999995E-2</v>
      </c>
      <c r="D155">
        <f t="shared" si="36"/>
        <v>9.1171999999999989E-2</v>
      </c>
      <c r="E155">
        <f t="shared" si="37"/>
        <v>22.792999999999996</v>
      </c>
      <c r="F155">
        <f t="shared" si="38"/>
        <v>458.00700000000001</v>
      </c>
      <c r="G155">
        <f t="shared" si="39"/>
        <v>2.4882807468008125E-2</v>
      </c>
      <c r="I155">
        <f t="shared" si="40"/>
        <v>4.976561493601625E-2</v>
      </c>
      <c r="J155">
        <f t="shared" si="41"/>
        <v>0.15000000000000016</v>
      </c>
      <c r="K155">
        <f t="shared" si="42"/>
        <v>2.8309548985582206E-2</v>
      </c>
      <c r="N155">
        <f t="shared" si="43"/>
        <v>0.95259359400998334</v>
      </c>
      <c r="O155">
        <f t="shared" si="44"/>
        <v>3.8856172709613723E-3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CC6AFC-F1FA-446C-9163-4EEE8C411BB3}">
  <dimension ref="A1:P35"/>
  <sheetViews>
    <sheetView tabSelected="1" topLeftCell="G1" zoomScaleNormal="100" workbookViewId="0">
      <selection activeCell="H2" sqref="H2"/>
    </sheetView>
  </sheetViews>
  <sheetFormatPr defaultRowHeight="12.75" x14ac:dyDescent="0.2"/>
  <sheetData>
    <row r="1" spans="1:16" x14ac:dyDescent="0.2">
      <c r="A1" t="s">
        <v>7</v>
      </c>
      <c r="B1">
        <v>489.4</v>
      </c>
      <c r="D1" t="s">
        <v>8</v>
      </c>
      <c r="H1" t="s">
        <v>16</v>
      </c>
    </row>
    <row r="2" spans="1:16" x14ac:dyDescent="0.2">
      <c r="A2" t="s">
        <v>9</v>
      </c>
      <c r="B2">
        <f>$C$5</f>
        <v>-6.6210000000000001E-3</v>
      </c>
      <c r="D2" t="s">
        <v>11</v>
      </c>
      <c r="H2" t="s">
        <v>19</v>
      </c>
    </row>
    <row r="3" spans="1:16" x14ac:dyDescent="0.2">
      <c r="A3" t="s">
        <v>13</v>
      </c>
      <c r="B3">
        <v>4.0000000000000001E-3</v>
      </c>
    </row>
    <row r="4" spans="1:16" x14ac:dyDescent="0.2">
      <c r="B4" t="s">
        <v>0</v>
      </c>
      <c r="C4" t="s">
        <v>1</v>
      </c>
      <c r="D4" t="s">
        <v>12</v>
      </c>
      <c r="E4" t="s">
        <v>2</v>
      </c>
      <c r="F4" t="s">
        <v>3</v>
      </c>
      <c r="G4" t="s">
        <v>15</v>
      </c>
      <c r="I4" t="s">
        <v>5</v>
      </c>
      <c r="J4" t="s">
        <v>4</v>
      </c>
      <c r="K4" t="s">
        <v>14</v>
      </c>
      <c r="N4" t="s">
        <v>6</v>
      </c>
      <c r="O4" t="s">
        <v>10</v>
      </c>
    </row>
    <row r="5" spans="1:16" x14ac:dyDescent="0.2">
      <c r="B5">
        <v>0</v>
      </c>
      <c r="C5">
        <v>-6.6210000000000001E-3</v>
      </c>
      <c r="D5">
        <f>$B$2-C5</f>
        <v>0</v>
      </c>
      <c r="E5">
        <f>D5/$B$3</f>
        <v>0</v>
      </c>
      <c r="F5">
        <f>IF(E5&lt;0,$B$1,$B$1-E5)</f>
        <v>489.4</v>
      </c>
      <c r="G5">
        <f>E5/F5*1/0.2/10</f>
        <v>0</v>
      </c>
      <c r="I5">
        <f>E5/F5</f>
        <v>0</v>
      </c>
      <c r="J5">
        <v>0</v>
      </c>
      <c r="K5">
        <f>IF(I5&lt;=0,0,EXP(8.54+0.9646*LN(I5))/10000)</f>
        <v>0</v>
      </c>
      <c r="N5">
        <f>F5/$B$1</f>
        <v>1</v>
      </c>
      <c r="O5">
        <f>7.001-4.345*N5+0.364*(1/N5)-8.4*EXP(-N5)</f>
        <v>-7.0187305840115233E-2</v>
      </c>
    </row>
    <row r="6" spans="1:16" x14ac:dyDescent="0.2">
      <c r="B6">
        <v>1E-3</v>
      </c>
      <c r="C6">
        <v>-6.9259999999999999E-3</v>
      </c>
      <c r="D6">
        <f t="shared" ref="D6:D35" si="0">$B$2-C6</f>
        <v>3.0499999999999972E-4</v>
      </c>
      <c r="E6">
        <f t="shared" ref="E6:E35" si="1">D6/$B$3</f>
        <v>7.6249999999999929E-2</v>
      </c>
      <c r="F6">
        <f>IF(E6&lt;0,$B$1,$B$1-E6)</f>
        <v>489.32374999999996</v>
      </c>
      <c r="G6">
        <f t="shared" ref="G6:G35" si="2">E6/F6*1/0.2/10</f>
        <v>7.7913651238060614E-5</v>
      </c>
      <c r="I6">
        <f t="shared" ref="I6:I35" si="3">E6/F6</f>
        <v>1.5582730247612126E-4</v>
      </c>
      <c r="J6">
        <f>J5+B6-B5</f>
        <v>1E-3</v>
      </c>
      <c r="K6">
        <f t="shared" ref="K6:K35" si="4">IF(I6&lt;=0,0,EXP(8.54+0.9646*LN(I6))/10000)</f>
        <v>1.0871734711882707E-4</v>
      </c>
      <c r="N6">
        <f t="shared" ref="N6:N35" si="5">F6/$B$1</f>
        <v>0.99984419697588878</v>
      </c>
      <c r="O6">
        <f t="shared" ref="O6:O35" si="6">7.001-4.345*N6+0.364*(1/N6)-8.4*EXP(-N6)</f>
        <v>-6.9935118598021706E-2</v>
      </c>
      <c r="P6">
        <f>MAX(O5:O5105)</f>
        <v>0.80555746835045206</v>
      </c>
    </row>
    <row r="7" spans="1:16" x14ac:dyDescent="0.2">
      <c r="B7">
        <v>2E-3</v>
      </c>
      <c r="C7">
        <v>-6.9259999999999999E-3</v>
      </c>
      <c r="D7">
        <f t="shared" si="0"/>
        <v>3.0499999999999972E-4</v>
      </c>
      <c r="E7">
        <f t="shared" si="1"/>
        <v>7.6249999999999929E-2</v>
      </c>
      <c r="F7">
        <f>IF(E7&lt;0,$B$1,$B$1-E7)</f>
        <v>489.32374999999996</v>
      </c>
      <c r="G7">
        <f t="shared" si="2"/>
        <v>7.7913651238060614E-5</v>
      </c>
      <c r="I7">
        <f t="shared" si="3"/>
        <v>1.5582730247612126E-4</v>
      </c>
      <c r="J7">
        <f t="shared" ref="J7:J35" si="7">J6+B7-B6</f>
        <v>2E-3</v>
      </c>
      <c r="K7">
        <f t="shared" si="4"/>
        <v>1.0871734711882707E-4</v>
      </c>
      <c r="N7">
        <f t="shared" si="5"/>
        <v>0.99984419697588878</v>
      </c>
      <c r="O7">
        <f t="shared" si="6"/>
        <v>-6.9935118598021706E-2</v>
      </c>
    </row>
    <row r="8" spans="1:16" x14ac:dyDescent="0.2">
      <c r="B8">
        <v>3.0000000000000001E-3</v>
      </c>
      <c r="C8">
        <v>-6.6210000000000001E-3</v>
      </c>
      <c r="D8">
        <f t="shared" si="0"/>
        <v>0</v>
      </c>
      <c r="E8">
        <f t="shared" si="1"/>
        <v>0</v>
      </c>
      <c r="F8">
        <f t="shared" ref="F8:F35" si="8">IF(E8&lt;0,$B$1,$B$1-E8)</f>
        <v>489.4</v>
      </c>
      <c r="G8">
        <f t="shared" si="2"/>
        <v>0</v>
      </c>
      <c r="I8">
        <f t="shared" si="3"/>
        <v>0</v>
      </c>
      <c r="J8">
        <f t="shared" si="7"/>
        <v>3.0000000000000001E-3</v>
      </c>
      <c r="K8">
        <f t="shared" si="4"/>
        <v>0</v>
      </c>
      <c r="N8">
        <f t="shared" si="5"/>
        <v>1</v>
      </c>
      <c r="O8">
        <f t="shared" si="6"/>
        <v>-7.0187305840115233E-2</v>
      </c>
    </row>
    <row r="9" spans="1:16" x14ac:dyDescent="0.2">
      <c r="B9">
        <v>4.0000000000000001E-3</v>
      </c>
      <c r="C9">
        <v>-7.2319999999999997E-3</v>
      </c>
      <c r="D9">
        <f t="shared" si="0"/>
        <v>6.1099999999999956E-4</v>
      </c>
      <c r="E9">
        <f t="shared" si="1"/>
        <v>0.15274999999999989</v>
      </c>
      <c r="F9">
        <f t="shared" si="8"/>
        <v>489.24724999999995</v>
      </c>
      <c r="G9">
        <f t="shared" si="2"/>
        <v>1.5610716258497099E-4</v>
      </c>
      <c r="I9">
        <f t="shared" si="3"/>
        <v>3.1221432516994197E-4</v>
      </c>
      <c r="J9">
        <f t="shared" si="7"/>
        <v>4.0000000000000001E-3</v>
      </c>
      <c r="K9">
        <f t="shared" si="4"/>
        <v>2.1253187374998021E-4</v>
      </c>
      <c r="N9">
        <f t="shared" si="5"/>
        <v>0.99968788312219037</v>
      </c>
      <c r="O9">
        <f t="shared" si="6"/>
        <v>-6.9682162139381276E-2</v>
      </c>
    </row>
    <row r="10" spans="1:16" x14ac:dyDescent="0.2">
      <c r="B10">
        <v>5.0000000000000001E-3</v>
      </c>
      <c r="C10">
        <v>-7.2319999999999997E-3</v>
      </c>
      <c r="D10">
        <f t="shared" si="0"/>
        <v>6.1099999999999956E-4</v>
      </c>
      <c r="E10">
        <f t="shared" si="1"/>
        <v>0.15274999999999989</v>
      </c>
      <c r="F10">
        <f t="shared" si="8"/>
        <v>489.24724999999995</v>
      </c>
      <c r="G10">
        <f t="shared" si="2"/>
        <v>1.5610716258497099E-4</v>
      </c>
      <c r="I10">
        <f t="shared" si="3"/>
        <v>3.1221432516994197E-4</v>
      </c>
      <c r="J10">
        <f t="shared" si="7"/>
        <v>5.000000000000001E-3</v>
      </c>
      <c r="K10">
        <f t="shared" si="4"/>
        <v>2.1253187374998021E-4</v>
      </c>
      <c r="N10">
        <f t="shared" si="5"/>
        <v>0.99968788312219037</v>
      </c>
      <c r="O10">
        <f t="shared" si="6"/>
        <v>-6.9682162139381276E-2</v>
      </c>
    </row>
    <row r="11" spans="1:16" x14ac:dyDescent="0.2">
      <c r="B11">
        <v>6.0000000000000001E-3</v>
      </c>
      <c r="C11">
        <v>-6.9259999999999999E-3</v>
      </c>
      <c r="D11">
        <f t="shared" si="0"/>
        <v>3.0499999999999972E-4</v>
      </c>
      <c r="E11">
        <f t="shared" si="1"/>
        <v>7.6249999999999929E-2</v>
      </c>
      <c r="F11">
        <f t="shared" si="8"/>
        <v>489.32374999999996</v>
      </c>
      <c r="G11">
        <f t="shared" si="2"/>
        <v>7.7913651238060614E-5</v>
      </c>
      <c r="I11">
        <f t="shared" si="3"/>
        <v>1.5582730247612126E-4</v>
      </c>
      <c r="J11">
        <f t="shared" si="7"/>
        <v>6.000000000000001E-3</v>
      </c>
      <c r="K11">
        <f t="shared" si="4"/>
        <v>1.0871734711882707E-4</v>
      </c>
      <c r="N11">
        <f t="shared" si="5"/>
        <v>0.99984419697588878</v>
      </c>
      <c r="O11">
        <f t="shared" si="6"/>
        <v>-6.9935118598021706E-2</v>
      </c>
    </row>
    <row r="12" spans="1:16" x14ac:dyDescent="0.2">
      <c r="B12">
        <v>7.0000000000000001E-3</v>
      </c>
      <c r="C12">
        <v>-6.3160000000000004E-3</v>
      </c>
      <c r="D12">
        <f t="shared" si="0"/>
        <v>-3.0499999999999972E-4</v>
      </c>
      <c r="E12">
        <f t="shared" si="1"/>
        <v>-7.6249999999999929E-2</v>
      </c>
      <c r="F12">
        <f t="shared" si="8"/>
        <v>489.4</v>
      </c>
      <c r="G12">
        <f t="shared" si="2"/>
        <v>-7.7901512055578195E-5</v>
      </c>
      <c r="I12">
        <f t="shared" si="3"/>
        <v>-1.5580302411115639E-4</v>
      </c>
      <c r="J12">
        <f t="shared" si="7"/>
        <v>7.000000000000001E-3</v>
      </c>
      <c r="K12">
        <f t="shared" si="4"/>
        <v>0</v>
      </c>
      <c r="N12">
        <f t="shared" si="5"/>
        <v>1</v>
      </c>
      <c r="O12">
        <f t="shared" si="6"/>
        <v>-7.0187305840115233E-2</v>
      </c>
    </row>
    <row r="13" spans="1:16" x14ac:dyDescent="0.2">
      <c r="B13">
        <v>8.0000000000000002E-3</v>
      </c>
      <c r="C13">
        <v>-1.3945000000000001E-2</v>
      </c>
      <c r="D13">
        <f t="shared" si="0"/>
        <v>7.3240000000000006E-3</v>
      </c>
      <c r="E13">
        <f t="shared" si="1"/>
        <v>1.8310000000000002</v>
      </c>
      <c r="F13">
        <f t="shared" si="8"/>
        <v>487.56899999999996</v>
      </c>
      <c r="G13">
        <f t="shared" si="2"/>
        <v>1.8776829535922096E-3</v>
      </c>
      <c r="I13">
        <f t="shared" si="3"/>
        <v>3.7553659071844197E-3</v>
      </c>
      <c r="J13">
        <f t="shared" si="7"/>
        <v>8.0000000000000002E-3</v>
      </c>
      <c r="K13">
        <f t="shared" si="4"/>
        <v>2.3409085330380114E-3</v>
      </c>
      <c r="N13">
        <f t="shared" si="5"/>
        <v>0.99625868410298324</v>
      </c>
      <c r="O13">
        <f t="shared" si="6"/>
        <v>-6.4147356329178784E-2</v>
      </c>
    </row>
    <row r="14" spans="1:16" x14ac:dyDescent="0.2">
      <c r="B14">
        <v>8.9999999999999993E-3</v>
      </c>
      <c r="C14">
        <v>-1.1649050000000001</v>
      </c>
      <c r="D14">
        <f t="shared" si="0"/>
        <v>1.1582840000000001</v>
      </c>
      <c r="E14">
        <f t="shared" si="1"/>
        <v>289.57100000000003</v>
      </c>
      <c r="F14">
        <f t="shared" si="8"/>
        <v>199.82899999999995</v>
      </c>
      <c r="G14">
        <f t="shared" si="2"/>
        <v>0.72454698767446191</v>
      </c>
      <c r="I14">
        <f t="shared" si="3"/>
        <v>1.4490939753489238</v>
      </c>
      <c r="J14">
        <f t="shared" si="7"/>
        <v>9.0000000000000011E-3</v>
      </c>
      <c r="K14">
        <f t="shared" si="4"/>
        <v>0.73159142829701429</v>
      </c>
      <c r="N14">
        <f t="shared" si="5"/>
        <v>0.40831426236207591</v>
      </c>
      <c r="O14">
        <f t="shared" si="6"/>
        <v>0.53427729295305237</v>
      </c>
    </row>
    <row r="15" spans="1:16" x14ac:dyDescent="0.2">
      <c r="B15">
        <v>0.01</v>
      </c>
      <c r="C15">
        <v>-1.4618</v>
      </c>
      <c r="D15">
        <f t="shared" si="0"/>
        <v>1.455179</v>
      </c>
      <c r="E15">
        <f t="shared" si="1"/>
        <v>363.79474999999996</v>
      </c>
      <c r="F15">
        <f t="shared" si="8"/>
        <v>125.60525000000001</v>
      </c>
      <c r="G15">
        <f t="shared" si="2"/>
        <v>1.4481669755046065</v>
      </c>
      <c r="I15">
        <f t="shared" si="3"/>
        <v>2.896333951009213</v>
      </c>
      <c r="J15">
        <f t="shared" si="7"/>
        <v>1.0000000000000004E-2</v>
      </c>
      <c r="K15">
        <f t="shared" si="4"/>
        <v>1.4268360346781739</v>
      </c>
      <c r="N15">
        <f t="shared" si="5"/>
        <v>0.25665151205557829</v>
      </c>
      <c r="O15">
        <f t="shared" si="6"/>
        <v>0.80555746835045206</v>
      </c>
    </row>
    <row r="16" spans="1:16" x14ac:dyDescent="0.2">
      <c r="B16">
        <v>1.0999999999999999E-2</v>
      </c>
      <c r="C16">
        <v>-1.418776</v>
      </c>
      <c r="D16">
        <f t="shared" si="0"/>
        <v>1.412155</v>
      </c>
      <c r="E16">
        <f t="shared" si="1"/>
        <v>353.03874999999999</v>
      </c>
      <c r="F16">
        <f t="shared" si="8"/>
        <v>136.36124999999998</v>
      </c>
      <c r="G16">
        <f t="shared" si="2"/>
        <v>1.2944980703828985</v>
      </c>
      <c r="I16">
        <f t="shared" si="3"/>
        <v>2.5889961407657971</v>
      </c>
      <c r="J16">
        <f t="shared" si="7"/>
        <v>1.1000000000000005E-2</v>
      </c>
      <c r="K16">
        <f t="shared" si="4"/>
        <v>1.2805054371020357</v>
      </c>
      <c r="N16">
        <f t="shared" si="5"/>
        <v>0.27862944421740904</v>
      </c>
      <c r="O16">
        <f t="shared" si="6"/>
        <v>0.7394591787691569</v>
      </c>
    </row>
    <row r="17" spans="2:15" x14ac:dyDescent="0.2">
      <c r="B17">
        <v>1.2E-2</v>
      </c>
      <c r="C17">
        <v>-1.4062650000000001</v>
      </c>
      <c r="D17">
        <f t="shared" si="0"/>
        <v>1.3996440000000001</v>
      </c>
      <c r="E17">
        <f t="shared" si="1"/>
        <v>349.911</v>
      </c>
      <c r="F17">
        <f t="shared" si="8"/>
        <v>139.48899999999998</v>
      </c>
      <c r="G17">
        <f t="shared" si="2"/>
        <v>1.254260192559987</v>
      </c>
      <c r="I17">
        <f t="shared" si="3"/>
        <v>2.508520385119974</v>
      </c>
      <c r="J17">
        <f t="shared" si="7"/>
        <v>1.2000000000000007E-2</v>
      </c>
      <c r="K17">
        <f t="shared" si="4"/>
        <v>1.2420901729785789</v>
      </c>
      <c r="N17">
        <f t="shared" si="5"/>
        <v>0.28502043318348996</v>
      </c>
      <c r="O17">
        <f t="shared" si="6"/>
        <v>0.72289697517996032</v>
      </c>
    </row>
    <row r="18" spans="2:15" x14ac:dyDescent="0.2">
      <c r="B18">
        <v>1.2999999999999999E-2</v>
      </c>
      <c r="C18">
        <v>-1.401078</v>
      </c>
      <c r="D18">
        <f t="shared" si="0"/>
        <v>1.3944570000000001</v>
      </c>
      <c r="E18">
        <f t="shared" si="1"/>
        <v>348.61425000000003</v>
      </c>
      <c r="F18">
        <f t="shared" si="8"/>
        <v>140.78574999999995</v>
      </c>
      <c r="G18">
        <f t="shared" si="2"/>
        <v>1.2381020451288576</v>
      </c>
      <c r="I18">
        <f t="shared" si="3"/>
        <v>2.4762040902577152</v>
      </c>
      <c r="J18">
        <f t="shared" si="7"/>
        <v>1.3000000000000008E-2</v>
      </c>
      <c r="K18">
        <f t="shared" si="4"/>
        <v>1.2266517202807505</v>
      </c>
      <c r="N18">
        <f t="shared" si="5"/>
        <v>0.28767010625255407</v>
      </c>
      <c r="O18">
        <f t="shared" si="6"/>
        <v>0.71633628968028162</v>
      </c>
    </row>
    <row r="19" spans="2:15" x14ac:dyDescent="0.2">
      <c r="B19">
        <v>1.4E-2</v>
      </c>
      <c r="C19">
        <v>-1.3730059999999999</v>
      </c>
      <c r="D19">
        <f t="shared" si="0"/>
        <v>1.366385</v>
      </c>
      <c r="E19">
        <f t="shared" si="1"/>
        <v>341.59625</v>
      </c>
      <c r="F19">
        <f t="shared" si="8"/>
        <v>147.80374999999998</v>
      </c>
      <c r="G19">
        <f t="shared" si="2"/>
        <v>1.1555736914658798</v>
      </c>
      <c r="I19">
        <f t="shared" si="3"/>
        <v>2.3111473829317597</v>
      </c>
      <c r="J19">
        <f t="shared" si="7"/>
        <v>1.4000000000000011E-2</v>
      </c>
      <c r="K19">
        <f t="shared" si="4"/>
        <v>1.1476858269462433</v>
      </c>
      <c r="N19">
        <f t="shared" si="5"/>
        <v>0.30201011442582754</v>
      </c>
      <c r="O19">
        <f t="shared" si="6"/>
        <v>0.68364676984936246</v>
      </c>
    </row>
    <row r="20" spans="2:15" x14ac:dyDescent="0.2">
      <c r="B20">
        <v>1.4999999999999999E-2</v>
      </c>
      <c r="C20">
        <v>-1.3308979999999999</v>
      </c>
      <c r="D20">
        <f t="shared" si="0"/>
        <v>1.3242769999999999</v>
      </c>
      <c r="E20">
        <f t="shared" si="1"/>
        <v>331.06924999999995</v>
      </c>
      <c r="F20">
        <f t="shared" si="8"/>
        <v>158.33075000000002</v>
      </c>
      <c r="G20">
        <f t="shared" si="2"/>
        <v>1.0454989002452142</v>
      </c>
      <c r="I20">
        <f t="shared" si="3"/>
        <v>2.0909978004904284</v>
      </c>
      <c r="J20">
        <f t="shared" si="7"/>
        <v>1.5000000000000012E-2</v>
      </c>
      <c r="K20">
        <f t="shared" si="4"/>
        <v>1.0420485049766466</v>
      </c>
      <c r="N20">
        <f t="shared" si="5"/>
        <v>0.32352012668573771</v>
      </c>
      <c r="O20">
        <f t="shared" si="6"/>
        <v>0.64221013799784021</v>
      </c>
    </row>
    <row r="21" spans="2:15" x14ac:dyDescent="0.2">
      <c r="B21">
        <v>1.6E-2</v>
      </c>
      <c r="C21">
        <v>-1.304656</v>
      </c>
      <c r="D21">
        <f t="shared" si="0"/>
        <v>1.298035</v>
      </c>
      <c r="E21">
        <f t="shared" si="1"/>
        <v>324.50875000000002</v>
      </c>
      <c r="F21">
        <f t="shared" si="8"/>
        <v>164.89124999999996</v>
      </c>
      <c r="G21">
        <f t="shared" si="2"/>
        <v>0.98400839947541208</v>
      </c>
      <c r="I21">
        <f t="shared" si="3"/>
        <v>1.9680167989508244</v>
      </c>
      <c r="J21">
        <f t="shared" si="7"/>
        <v>1.6000000000000014E-2</v>
      </c>
      <c r="K21">
        <f t="shared" si="4"/>
        <v>0.98286768654641798</v>
      </c>
      <c r="N21">
        <f t="shared" si="5"/>
        <v>0.336925316714344</v>
      </c>
      <c r="O21">
        <f t="shared" si="6"/>
        <v>0.62013547850134731</v>
      </c>
    </row>
    <row r="22" spans="2:15" x14ac:dyDescent="0.2">
      <c r="B22">
        <v>1.7000000000000001E-2</v>
      </c>
      <c r="C22">
        <v>-1.189926</v>
      </c>
      <c r="D22">
        <f t="shared" si="0"/>
        <v>1.1833050000000001</v>
      </c>
      <c r="E22">
        <f t="shared" si="1"/>
        <v>295.82625000000002</v>
      </c>
      <c r="F22">
        <f t="shared" si="8"/>
        <v>193.57374999999996</v>
      </c>
      <c r="G22">
        <f t="shared" si="2"/>
        <v>0.76411768124552026</v>
      </c>
      <c r="I22">
        <f t="shared" si="3"/>
        <v>1.5282353624910405</v>
      </c>
      <c r="J22">
        <f t="shared" si="7"/>
        <v>1.7000000000000015E-2</v>
      </c>
      <c r="K22">
        <f t="shared" si="4"/>
        <v>0.77009585455122009</v>
      </c>
      <c r="N22">
        <f t="shared" si="5"/>
        <v>0.39553279525950136</v>
      </c>
      <c r="O22">
        <f t="shared" si="6"/>
        <v>0.54678958545958523</v>
      </c>
    </row>
    <row r="23" spans="2:15" x14ac:dyDescent="0.2">
      <c r="B23">
        <v>1.7999999999999999E-2</v>
      </c>
      <c r="C23">
        <v>-0.80088199999999998</v>
      </c>
      <c r="D23">
        <f t="shared" si="0"/>
        <v>0.79426099999999999</v>
      </c>
      <c r="E23">
        <f t="shared" si="1"/>
        <v>198.56524999999999</v>
      </c>
      <c r="F23">
        <f t="shared" si="8"/>
        <v>290.83474999999999</v>
      </c>
      <c r="G23">
        <f t="shared" si="2"/>
        <v>0.34137125979615568</v>
      </c>
      <c r="I23">
        <f t="shared" si="3"/>
        <v>0.68274251959231147</v>
      </c>
      <c r="J23">
        <f t="shared" si="7"/>
        <v>1.8000000000000016E-2</v>
      </c>
      <c r="K23">
        <f t="shared" si="4"/>
        <v>0.35399663188553376</v>
      </c>
      <c r="N23">
        <f t="shared" si="5"/>
        <v>0.59426798120147117</v>
      </c>
      <c r="O23">
        <f t="shared" si="6"/>
        <v>0.39490556888385075</v>
      </c>
    </row>
    <row r="24" spans="2:15" x14ac:dyDescent="0.2">
      <c r="B24">
        <v>1.9E-2</v>
      </c>
      <c r="C24">
        <v>-1.0135590000000001</v>
      </c>
      <c r="D24">
        <f t="shared" si="0"/>
        <v>1.0069380000000001</v>
      </c>
      <c r="E24">
        <f t="shared" si="1"/>
        <v>251.73450000000003</v>
      </c>
      <c r="F24">
        <f t="shared" si="8"/>
        <v>237.66549999999995</v>
      </c>
      <c r="G24">
        <f t="shared" si="2"/>
        <v>0.52959832201139856</v>
      </c>
      <c r="I24">
        <f t="shared" si="3"/>
        <v>1.0591966440227971</v>
      </c>
      <c r="J24">
        <f t="shared" si="7"/>
        <v>1.900000000000002E-2</v>
      </c>
      <c r="K24">
        <f t="shared" si="4"/>
        <v>0.54071360866479168</v>
      </c>
      <c r="N24">
        <f t="shared" si="5"/>
        <v>0.48562627707396805</v>
      </c>
      <c r="O24">
        <f t="shared" si="6"/>
        <v>0.47188295279541226</v>
      </c>
    </row>
    <row r="25" spans="2:15" x14ac:dyDescent="0.2">
      <c r="B25">
        <v>0.02</v>
      </c>
      <c r="C25">
        <v>0.232603</v>
      </c>
      <c r="D25">
        <f t="shared" si="0"/>
        <v>-0.23922399999999999</v>
      </c>
      <c r="E25">
        <f t="shared" si="1"/>
        <v>-59.805999999999997</v>
      </c>
      <c r="F25">
        <f t="shared" si="8"/>
        <v>489.4</v>
      </c>
      <c r="G25">
        <f t="shared" si="2"/>
        <v>-6.1101348590110335E-2</v>
      </c>
      <c r="I25">
        <f t="shared" si="3"/>
        <v>-0.12220269718022068</v>
      </c>
      <c r="J25">
        <f t="shared" si="7"/>
        <v>2.0000000000000021E-2</v>
      </c>
      <c r="K25">
        <f t="shared" si="4"/>
        <v>0</v>
      </c>
      <c r="N25">
        <f t="shared" si="5"/>
        <v>1</v>
      </c>
      <c r="O25">
        <f t="shared" si="6"/>
        <v>-7.0187305840115233E-2</v>
      </c>
    </row>
    <row r="26" spans="2:15" x14ac:dyDescent="0.2">
      <c r="B26">
        <v>2.1000000000000001E-2</v>
      </c>
      <c r="C26">
        <v>1.7942720000000001</v>
      </c>
      <c r="D26">
        <f t="shared" si="0"/>
        <v>-1.8008930000000001</v>
      </c>
      <c r="E26">
        <f t="shared" si="1"/>
        <v>-450.22325000000001</v>
      </c>
      <c r="F26">
        <f t="shared" si="8"/>
        <v>489.4</v>
      </c>
      <c r="G26">
        <f t="shared" si="2"/>
        <v>-0.4599747139354311</v>
      </c>
      <c r="I26">
        <f t="shared" si="3"/>
        <v>-0.91994942787086231</v>
      </c>
      <c r="J26">
        <f t="shared" si="7"/>
        <v>2.1000000000000022E-2</v>
      </c>
      <c r="K26">
        <f t="shared" si="4"/>
        <v>0</v>
      </c>
      <c r="N26">
        <f t="shared" si="5"/>
        <v>1</v>
      </c>
      <c r="O26">
        <f t="shared" si="6"/>
        <v>-7.0187305840115233E-2</v>
      </c>
    </row>
    <row r="27" spans="2:15" x14ac:dyDescent="0.2">
      <c r="B27">
        <v>2.1999999999999999E-2</v>
      </c>
      <c r="C27">
        <v>2.4994339999999999</v>
      </c>
      <c r="D27">
        <f t="shared" si="0"/>
        <v>-2.5060549999999999</v>
      </c>
      <c r="E27">
        <f t="shared" si="1"/>
        <v>-626.51374999999996</v>
      </c>
      <c r="F27">
        <f t="shared" si="8"/>
        <v>489.4</v>
      </c>
      <c r="G27">
        <f t="shared" si="2"/>
        <v>-0.64008352063751528</v>
      </c>
      <c r="I27">
        <f t="shared" si="3"/>
        <v>-1.2801670412750306</v>
      </c>
      <c r="J27">
        <f t="shared" si="7"/>
        <v>2.2000000000000023E-2</v>
      </c>
      <c r="K27">
        <f t="shared" si="4"/>
        <v>0</v>
      </c>
      <c r="N27">
        <f t="shared" si="5"/>
        <v>1</v>
      </c>
      <c r="O27">
        <f t="shared" si="6"/>
        <v>-7.0187305840115233E-2</v>
      </c>
    </row>
    <row r="28" spans="2:15" x14ac:dyDescent="0.2">
      <c r="B28">
        <v>2.3E-2</v>
      </c>
      <c r="C28">
        <v>2.4994339999999999</v>
      </c>
      <c r="D28">
        <f t="shared" si="0"/>
        <v>-2.5060549999999999</v>
      </c>
      <c r="E28">
        <f t="shared" si="1"/>
        <v>-626.51374999999996</v>
      </c>
      <c r="F28">
        <f t="shared" si="8"/>
        <v>489.4</v>
      </c>
      <c r="G28">
        <f t="shared" si="2"/>
        <v>-0.64008352063751528</v>
      </c>
      <c r="I28">
        <f t="shared" si="3"/>
        <v>-1.2801670412750306</v>
      </c>
      <c r="J28">
        <f t="shared" si="7"/>
        <v>2.3000000000000027E-2</v>
      </c>
      <c r="K28">
        <f t="shared" si="4"/>
        <v>0</v>
      </c>
      <c r="N28">
        <f t="shared" si="5"/>
        <v>1</v>
      </c>
      <c r="O28">
        <f t="shared" si="6"/>
        <v>-7.0187305840115233E-2</v>
      </c>
    </row>
    <row r="29" spans="2:15" x14ac:dyDescent="0.2">
      <c r="B29">
        <v>2.4E-2</v>
      </c>
      <c r="C29">
        <v>2.4994339999999999</v>
      </c>
      <c r="D29">
        <f t="shared" si="0"/>
        <v>-2.5060549999999999</v>
      </c>
      <c r="E29">
        <f t="shared" si="1"/>
        <v>-626.51374999999996</v>
      </c>
      <c r="F29">
        <f t="shared" si="8"/>
        <v>489.4</v>
      </c>
      <c r="G29">
        <f t="shared" si="2"/>
        <v>-0.64008352063751528</v>
      </c>
      <c r="I29">
        <f t="shared" si="3"/>
        <v>-1.2801670412750306</v>
      </c>
      <c r="J29">
        <f t="shared" si="7"/>
        <v>2.4000000000000028E-2</v>
      </c>
      <c r="K29">
        <f t="shared" si="4"/>
        <v>0</v>
      </c>
      <c r="N29">
        <f t="shared" si="5"/>
        <v>1</v>
      </c>
      <c r="O29">
        <f t="shared" si="6"/>
        <v>-7.0187305840115233E-2</v>
      </c>
    </row>
    <row r="30" spans="2:15" x14ac:dyDescent="0.2">
      <c r="B30">
        <v>2.5000000000000001E-2</v>
      </c>
      <c r="C30">
        <v>2.4994339999999999</v>
      </c>
      <c r="D30">
        <f t="shared" si="0"/>
        <v>-2.5060549999999999</v>
      </c>
      <c r="E30">
        <f t="shared" si="1"/>
        <v>-626.51374999999996</v>
      </c>
      <c r="F30">
        <f t="shared" si="8"/>
        <v>489.4</v>
      </c>
      <c r="G30">
        <f t="shared" si="2"/>
        <v>-0.64008352063751528</v>
      </c>
      <c r="I30">
        <f t="shared" si="3"/>
        <v>-1.2801670412750306</v>
      </c>
      <c r="J30">
        <f t="shared" si="7"/>
        <v>2.5000000000000029E-2</v>
      </c>
      <c r="K30">
        <f t="shared" si="4"/>
        <v>0</v>
      </c>
      <c r="N30">
        <f t="shared" si="5"/>
        <v>1</v>
      </c>
      <c r="O30">
        <f t="shared" si="6"/>
        <v>-7.0187305840115233E-2</v>
      </c>
    </row>
    <row r="31" spans="2:15" x14ac:dyDescent="0.2">
      <c r="B31">
        <v>2.5999999999999999E-2</v>
      </c>
      <c r="C31">
        <v>2.4994339999999999</v>
      </c>
      <c r="D31">
        <f t="shared" si="0"/>
        <v>-2.5060549999999999</v>
      </c>
      <c r="E31">
        <f t="shared" si="1"/>
        <v>-626.51374999999996</v>
      </c>
      <c r="F31">
        <f t="shared" si="8"/>
        <v>489.4</v>
      </c>
      <c r="G31">
        <f t="shared" si="2"/>
        <v>-0.64008352063751528</v>
      </c>
      <c r="I31">
        <f t="shared" si="3"/>
        <v>-1.2801670412750306</v>
      </c>
      <c r="J31">
        <f t="shared" si="7"/>
        <v>2.600000000000003E-2</v>
      </c>
      <c r="K31">
        <f t="shared" si="4"/>
        <v>0</v>
      </c>
      <c r="N31">
        <f t="shared" si="5"/>
        <v>1</v>
      </c>
      <c r="O31">
        <f t="shared" si="6"/>
        <v>-7.0187305840115233E-2</v>
      </c>
    </row>
    <row r="32" spans="2:15" x14ac:dyDescent="0.2">
      <c r="B32">
        <v>2.7E-2</v>
      </c>
      <c r="C32">
        <v>2.4994339999999999</v>
      </c>
      <c r="D32">
        <f t="shared" si="0"/>
        <v>-2.5060549999999999</v>
      </c>
      <c r="E32">
        <f t="shared" si="1"/>
        <v>-626.51374999999996</v>
      </c>
      <c r="F32">
        <f t="shared" si="8"/>
        <v>489.4</v>
      </c>
      <c r="G32">
        <f t="shared" si="2"/>
        <v>-0.64008352063751528</v>
      </c>
      <c r="I32">
        <f t="shared" si="3"/>
        <v>-1.2801670412750306</v>
      </c>
      <c r="J32">
        <f t="shared" si="7"/>
        <v>2.7000000000000034E-2</v>
      </c>
      <c r="K32">
        <f t="shared" si="4"/>
        <v>0</v>
      </c>
      <c r="N32">
        <f t="shared" si="5"/>
        <v>1</v>
      </c>
      <c r="O32">
        <f t="shared" si="6"/>
        <v>-7.0187305840115233E-2</v>
      </c>
    </row>
    <row r="33" spans="2:15" x14ac:dyDescent="0.2">
      <c r="B33">
        <v>2.8000000000000001E-2</v>
      </c>
      <c r="C33">
        <v>2.4994339999999999</v>
      </c>
      <c r="D33">
        <f t="shared" si="0"/>
        <v>-2.5060549999999999</v>
      </c>
      <c r="E33">
        <f t="shared" si="1"/>
        <v>-626.51374999999996</v>
      </c>
      <c r="F33">
        <f t="shared" si="8"/>
        <v>489.4</v>
      </c>
      <c r="G33">
        <f t="shared" si="2"/>
        <v>-0.64008352063751528</v>
      </c>
      <c r="I33">
        <f t="shared" si="3"/>
        <v>-1.2801670412750306</v>
      </c>
      <c r="J33">
        <f t="shared" si="7"/>
        <v>2.8000000000000035E-2</v>
      </c>
      <c r="K33">
        <f t="shared" si="4"/>
        <v>0</v>
      </c>
      <c r="N33">
        <f t="shared" si="5"/>
        <v>1</v>
      </c>
      <c r="O33">
        <f t="shared" si="6"/>
        <v>-7.0187305840115233E-2</v>
      </c>
    </row>
    <row r="34" spans="2:15" x14ac:dyDescent="0.2">
      <c r="B34">
        <v>2.9000000000000001E-2</v>
      </c>
      <c r="C34">
        <v>2.4994339999999999</v>
      </c>
      <c r="D34">
        <f t="shared" si="0"/>
        <v>-2.5060549999999999</v>
      </c>
      <c r="E34">
        <f t="shared" si="1"/>
        <v>-626.51374999999996</v>
      </c>
      <c r="F34">
        <f t="shared" si="8"/>
        <v>489.4</v>
      </c>
      <c r="G34">
        <f t="shared" si="2"/>
        <v>-0.64008352063751528</v>
      </c>
      <c r="I34">
        <f t="shared" si="3"/>
        <v>-1.2801670412750306</v>
      </c>
      <c r="J34">
        <f t="shared" si="7"/>
        <v>2.9000000000000036E-2</v>
      </c>
      <c r="K34">
        <f t="shared" si="4"/>
        <v>0</v>
      </c>
      <c r="N34">
        <f t="shared" si="5"/>
        <v>1</v>
      </c>
      <c r="O34">
        <f t="shared" si="6"/>
        <v>-7.0187305840115233E-2</v>
      </c>
    </row>
    <row r="35" spans="2:15" x14ac:dyDescent="0.2">
      <c r="B35">
        <v>0.03</v>
      </c>
      <c r="C35">
        <v>2.4994339999999999</v>
      </c>
      <c r="D35">
        <f t="shared" si="0"/>
        <v>-2.5060549999999999</v>
      </c>
      <c r="E35">
        <f t="shared" si="1"/>
        <v>-626.51374999999996</v>
      </c>
      <c r="F35">
        <f t="shared" si="8"/>
        <v>489.4</v>
      </c>
      <c r="G35">
        <f t="shared" si="2"/>
        <v>-0.64008352063751528</v>
      </c>
      <c r="I35">
        <f t="shared" si="3"/>
        <v>-1.2801670412750306</v>
      </c>
      <c r="J35">
        <f t="shared" si="7"/>
        <v>3.0000000000000037E-2</v>
      </c>
      <c r="K35">
        <f t="shared" si="4"/>
        <v>0</v>
      </c>
      <c r="N35">
        <f t="shared" si="5"/>
        <v>1</v>
      </c>
      <c r="O35">
        <f t="shared" si="6"/>
        <v>-7.0187305840115233E-2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Channel 1</vt:lpstr>
      <vt:lpstr>Channel 2</vt:lpstr>
      <vt:lpstr>Channel 3</vt:lpstr>
    </vt:vector>
  </TitlesOfParts>
  <Company>Queen's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P.D. Katsabanis</dc:creator>
  <cp:lastModifiedBy>Giovanni Pais</cp:lastModifiedBy>
  <dcterms:created xsi:type="dcterms:W3CDTF">2003-02-12T15:14:10Z</dcterms:created>
  <dcterms:modified xsi:type="dcterms:W3CDTF">2019-09-26T16:47:07Z</dcterms:modified>
</cp:coreProperties>
</file>